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FF986E29-8B5D-4F86-B9A1-8B8CEBF01889}"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87" i="18" l="1"/>
  <c r="AI82" i="18"/>
  <c r="AB79" i="18"/>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<sst xmlns="http://schemas.openxmlformats.org/spreadsheetml/2006/main" count="6838" uniqueCount="2417">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</sst>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6">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xf numFmtId="0" fontId="7" fillId="2" borderId="0" xfId="0" applyFont="1" applyFill="1" applyAlignment="1" applyProtection="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1"/>
              <a:chExt cx="301792" cy="780032"/>
            </a:xfrm>
          </xdr:grpSpPr>
          <xdr:sp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1"/>
              <a:chExt cx="308371" cy="762897"/>
            </a:xfrm>
          </xdr:grpSpPr>
          <xdr:sp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51"/>
              <a:chExt cx="301792" cy="494780"/>
            </a:xfrm>
          </xdr:grpSpPr>
          <xdr:sp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75"/>
            </a:xfrm>
          </xdr:grpSpPr>
          <xdr:sp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583" y="8168769"/>
              <a:chExt cx="217616" cy="792468"/>
            </a:xfrm>
          </xdr:grpSpPr>
          <xdr:sp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9009" y="8166095"/>
              <a:chExt cx="208607" cy="749749"/>
            </a:xfrm>
          </xdr:grpSpPr>
          <xdr:sp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13"/>
              <a:chExt cx="301595" cy="707491"/>
            </a:xfrm>
          </xdr:grpSpPr>
          <xdr:sp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600"/>
              <a:chExt cx="303832" cy="486854"/>
            </a:xfrm>
          </xdr:grpSpPr>
          <xdr:sp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600"/>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0"/>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300"/>
              <a:chExt cx="301792" cy="780059"/>
            </a:xfrm>
          </xdr:grpSpPr>
          <xdr:sp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30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7"/>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31"/>
              <a:chExt cx="308371" cy="762861"/>
            </a:xfrm>
          </xdr:grpSpPr>
          <xdr:sp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89"/>
              <a:chExt cx="301792" cy="494739"/>
            </a:xfrm>
          </xdr:grpSpPr>
          <xdr:sp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8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79" y="8168805"/>
              <a:chExt cx="217626" cy="792484"/>
            </a:xfrm>
          </xdr:grpSpPr>
          <xdr:sp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0" y="8168805"/>
                <a:ext cx="217065"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79" y="8723163"/>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98" y="8166033"/>
              <a:chExt cx="208651" cy="749832"/>
            </a:xfrm>
          </xdr:grpSpPr>
          <xdr:sp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38" y="816603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98" y="864074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06" y="7305241"/>
              <a:chExt cx="210544" cy="718070"/>
            </a:xfrm>
          </xdr:grpSpPr>
          <xdr:sp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06" y="7305241"/>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41" y="7775519"/>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28"/>
              <a:chExt cx="303832" cy="486923"/>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55"/>
              <a:chExt cx="301792" cy="780106"/>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8"/>
              <a:chExt cx="308371" cy="762863"/>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19"/>
              <a:chExt cx="301792" cy="494768"/>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28"/>
              <a:chExt cx="308371" cy="779300"/>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28"/>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5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594" y="8168748"/>
              <a:chExt cx="217610" cy="79243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88" y="8166017"/>
              <a:chExt cx="208649" cy="749793"/>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14"/>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1"/>
              <a:chExt cx="301792" cy="780032"/>
            </a:xfrm>
          </xdr:grpSpPr>
          <xdr:sp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1"/>
              <a:chExt cx="308371" cy="762897"/>
            </a:xfrm>
          </xdr:grpSpPr>
          <xdr:sp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51"/>
              <a:chExt cx="301792" cy="494780"/>
            </a:xfrm>
          </xdr:grpSpPr>
          <xdr:sp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75"/>
            </a:xfrm>
          </xdr:grpSpPr>
          <xdr:sp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583" y="8168769"/>
              <a:chExt cx="217616" cy="792468"/>
            </a:xfrm>
          </xdr:grpSpPr>
          <xdr:sp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9009" y="8166095"/>
              <a:chExt cx="208607" cy="749749"/>
            </a:xfrm>
          </xdr:grpSpPr>
          <xdr:sp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13"/>
              <a:chExt cx="301595" cy="707491"/>
            </a:xfrm>
          </xdr:grpSpPr>
          <xdr:sp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1"/>
              <a:chExt cx="301792" cy="780032"/>
            </a:xfrm>
          </xdr:grpSpPr>
          <xdr:sp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1"/>
              <a:chExt cx="308371" cy="762897"/>
            </a:xfrm>
          </xdr:grpSpPr>
          <xdr:sp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51"/>
              <a:chExt cx="301792" cy="494780"/>
            </a:xfrm>
          </xdr:grpSpPr>
          <xdr:sp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75"/>
            </a:xfrm>
          </xdr:grpSpPr>
          <xdr:sp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583" y="8168769"/>
              <a:chExt cx="217616" cy="792468"/>
            </a:xfrm>
          </xdr:grpSpPr>
          <xdr:sp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9009" y="8166095"/>
              <a:chExt cx="208607" cy="749749"/>
            </a:xfrm>
          </xdr:grpSpPr>
          <xdr:sp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13"/>
              <a:chExt cx="301595" cy="707491"/>
            </a:xfrm>
          </xdr:grpSpPr>
          <xdr:sp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1"/>
              <a:chExt cx="301792" cy="780032"/>
            </a:xfrm>
          </xdr:grpSpPr>
          <xdr:sp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1"/>
              <a:chExt cx="308371" cy="762897"/>
            </a:xfrm>
          </xdr:grpSpPr>
          <xdr:sp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51"/>
              <a:chExt cx="301792" cy="494780"/>
            </a:xfrm>
          </xdr:grpSpPr>
          <xdr:sp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75"/>
            </a:xfrm>
          </xdr:grpSpPr>
          <xdr:sp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583" y="8168769"/>
              <a:chExt cx="217616" cy="792468"/>
            </a:xfrm>
          </xdr:grpSpPr>
          <xdr:sp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9009" y="8166095"/>
              <a:chExt cx="208607" cy="749749"/>
            </a:xfrm>
          </xdr:grpSpPr>
          <xdr:sp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13"/>
              <a:chExt cx="301595" cy="707491"/>
            </a:xfrm>
          </xdr:grpSpPr>
          <xdr:sp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1"/>
              <a:chExt cx="301792" cy="780032"/>
            </a:xfrm>
          </xdr:grpSpPr>
          <xdr:sp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1"/>
              <a:chExt cx="308371" cy="762897"/>
            </a:xfrm>
          </xdr:grpSpPr>
          <xdr:sp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51"/>
              <a:chExt cx="301792" cy="494780"/>
            </a:xfrm>
          </xdr:grpSpPr>
          <xdr:sp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75"/>
            </a:xfrm>
          </xdr:grpSpPr>
          <xdr:sp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583" y="8168769"/>
              <a:chExt cx="217616" cy="792468"/>
            </a:xfrm>
          </xdr:grpSpPr>
          <xdr:sp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9009" y="8166095"/>
              <a:chExt cx="208607" cy="749749"/>
            </a:xfrm>
          </xdr:grpSpPr>
          <xdr:sp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13"/>
              <a:chExt cx="301595" cy="707491"/>
            </a:xfrm>
          </xdr:grpSpPr>
          <xdr:sp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1"/>
              <a:chExt cx="301792" cy="780032"/>
            </a:xfrm>
          </xdr:grpSpPr>
          <xdr:sp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1"/>
              <a:chExt cx="308371" cy="762897"/>
            </a:xfrm>
          </xdr:grpSpPr>
          <xdr:sp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51"/>
              <a:chExt cx="301792" cy="494780"/>
            </a:xfrm>
          </xdr:grpSpPr>
          <xdr:sp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75"/>
            </a:xfrm>
          </xdr:grpSpPr>
          <xdr:sp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583" y="8168769"/>
              <a:chExt cx="217616" cy="792468"/>
            </a:xfrm>
          </xdr:grpSpPr>
          <xdr:sp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9009" y="8166095"/>
              <a:chExt cx="208607" cy="749749"/>
            </a:xfrm>
          </xdr:grpSpPr>
          <xdr:sp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13"/>
              <a:chExt cx="301595" cy="707491"/>
            </a:xfrm>
          </xdr:grpSpPr>
          <xdr:sp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1"/>
              <a:chExt cx="301792" cy="780032"/>
            </a:xfrm>
          </xdr:grpSpPr>
          <xdr:sp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1"/>
              <a:chExt cx="308371" cy="762897"/>
            </a:xfrm>
          </xdr:grpSpPr>
          <xdr:sp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51"/>
              <a:chExt cx="301792" cy="494780"/>
            </a:xfrm>
          </xdr:grpSpPr>
          <xdr:sp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75"/>
            </a:xfrm>
          </xdr:grpSpPr>
          <xdr:sp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583" y="8168769"/>
              <a:chExt cx="217616" cy="792468"/>
            </a:xfrm>
          </xdr:grpSpPr>
          <xdr:sp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9009" y="8166095"/>
              <a:chExt cx="208607" cy="749749"/>
            </a:xfrm>
          </xdr:grpSpPr>
          <xdr:sp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13"/>
              <a:chExt cx="301595" cy="707491"/>
            </a:xfrm>
          </xdr:grpSpPr>
          <xdr:sp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1"/>
              <a:chExt cx="301792" cy="780032"/>
            </a:xfrm>
          </xdr:grpSpPr>
          <xdr:sp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1"/>
              <a:chExt cx="308371" cy="762897"/>
            </a:xfrm>
          </xdr:grpSpPr>
          <xdr:sp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51"/>
              <a:chExt cx="301792" cy="494780"/>
            </a:xfrm>
          </xdr:grpSpPr>
          <xdr:sp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75"/>
            </a:xfrm>
          </xdr:grpSpPr>
          <xdr:sp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583" y="8168769"/>
              <a:chExt cx="217616" cy="792468"/>
            </a:xfrm>
          </xdr:grpSpPr>
          <xdr:sp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9009" y="8166095"/>
              <a:chExt cx="208607" cy="749749"/>
            </a:xfrm>
          </xdr:grpSpPr>
          <xdr:sp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13"/>
              <a:chExt cx="301595" cy="707491"/>
            </a:xfrm>
          </xdr:grpSpPr>
          <xdr:sp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1.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3" Type="http://schemas.openxmlformats.org/officeDocument/2006/relationships/comments" Target="../comments10.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3" Type="http://schemas.openxmlformats.org/officeDocument/2006/relationships/comments" Target="../comments11.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3" Type="http://schemas.openxmlformats.org/officeDocument/2006/relationships/comments" Target="../comments2.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3" Type="http://schemas.openxmlformats.org/officeDocument/2006/relationships/comments" Target="../comments3.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3" Type="http://schemas.openxmlformats.org/officeDocument/2006/relationships/comments" Target="../comments4.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3" Type="http://schemas.openxmlformats.org/officeDocument/2006/relationships/comments" Target="../comments5.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3" Type="http://schemas.openxmlformats.org/officeDocument/2006/relationships/comments" Target="../comments6.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3" Type="http://schemas.openxmlformats.org/officeDocument/2006/relationships/comments" Target="../comments7.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3" Type="http://schemas.openxmlformats.org/officeDocument/2006/relationships/comments" Target="../comments8.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3" Type="http://schemas.openxmlformats.org/officeDocument/2006/relationships/comments" Target="../comments9.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1225" t="s">
        <v>2416</v>
      </c>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4" t="s">
        <v>2161</v>
      </c>
      <c r="C8" s="575"/>
      <c r="D8" s="575"/>
      <c r="E8" s="575"/>
      <c r="F8" s="575"/>
      <c r="G8" s="576"/>
      <c r="H8" s="267" t="s">
        <v>2367</v>
      </c>
      <c r="I8" s="971"/>
      <c r="J8" s="971"/>
      <c r="K8" s="268" t="s">
        <v>2369</v>
      </c>
      <c r="L8" s="971"/>
      <c r="M8" s="972"/>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7"/>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9"/>
      <c r="AL9" s="265"/>
    </row>
    <row r="10" spans="1:39" s="266" customFormat="1" ht="16.5" customHeight="1">
      <c r="A10" s="265"/>
      <c r="B10" s="559"/>
      <c r="C10" s="560"/>
      <c r="D10" s="560"/>
      <c r="E10" s="560"/>
      <c r="F10" s="560"/>
      <c r="G10" s="561"/>
      <c r="H10" s="580"/>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81" t="s">
        <v>21</v>
      </c>
      <c r="C11" s="582"/>
      <c r="D11" s="582"/>
      <c r="E11" s="582"/>
      <c r="F11" s="582"/>
      <c r="G11" s="583"/>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71"/>
      <c r="AA13" s="572"/>
      <c r="AB13" s="572"/>
      <c r="AC13" s="572"/>
      <c r="AD13" s="572"/>
      <c r="AE13" s="572"/>
      <c r="AF13" s="572"/>
      <c r="AG13" s="572"/>
      <c r="AH13" s="572"/>
      <c r="AI13" s="572"/>
      <c r="AJ13" s="572"/>
      <c r="AK13" s="573"/>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4" t="s">
        <v>31</v>
      </c>
      <c r="C17" s="585"/>
      <c r="D17" s="585"/>
      <c r="E17" s="585"/>
      <c r="F17" s="585"/>
      <c r="G17" s="585"/>
      <c r="H17" s="585"/>
      <c r="I17" s="585"/>
      <c r="J17" s="585"/>
      <c r="K17" s="585"/>
      <c r="L17" s="585"/>
      <c r="M17" s="585"/>
      <c r="N17" s="585"/>
      <c r="O17" s="585"/>
      <c r="P17" s="585"/>
      <c r="Q17" s="585"/>
      <c r="R17" s="585"/>
      <c r="S17" s="585"/>
      <c r="T17" s="585"/>
      <c r="U17" s="585"/>
      <c r="V17" s="585"/>
      <c r="W17" s="587"/>
      <c r="X17" s="172"/>
      <c r="Y17" s="172"/>
      <c r="Z17" s="172"/>
      <c r="AA17" s="172"/>
      <c r="AB17" s="172"/>
      <c r="AC17" s="172"/>
      <c r="AD17" s="172"/>
      <c r="AE17" s="172"/>
      <c r="AF17" s="172"/>
      <c r="AG17" s="172"/>
      <c r="AH17" s="172"/>
      <c r="AI17" s="172"/>
      <c r="AJ17" s="172"/>
      <c r="AK17" s="172"/>
      <c r="AL17" s="256"/>
    </row>
    <row r="18" spans="1:55" ht="26.25" customHeight="1">
      <c r="A18" s="256"/>
      <c r="B18" s="276" t="s">
        <v>33</v>
      </c>
      <c r="C18" s="976" t="s">
        <v>34</v>
      </c>
      <c r="D18" s="976"/>
      <c r="E18" s="976"/>
      <c r="F18" s="976"/>
      <c r="G18" s="976"/>
      <c r="H18" s="976"/>
      <c r="I18" s="976"/>
      <c r="J18" s="976"/>
      <c r="K18" s="976"/>
      <c r="L18" s="976"/>
      <c r="M18" s="976"/>
      <c r="N18" s="976"/>
      <c r="O18" s="976"/>
      <c r="P18" s="980"/>
      <c r="Q18" s="977">
        <f>SUM('別紙様式6-2 事業所個票１:事業所個票10'!V51,'別紙様式6-2 事業所個票１:事業所個票10'!AC51)</f>
        <v>0</v>
      </c>
      <c r="R18" s="978"/>
      <c r="S18" s="978"/>
      <c r="T18" s="978"/>
      <c r="U18" s="978"/>
      <c r="V18" s="979"/>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8" t="s">
        <v>36</v>
      </c>
      <c r="E19" s="588"/>
      <c r="F19" s="588"/>
      <c r="G19" s="588"/>
      <c r="H19" s="588"/>
      <c r="I19" s="588"/>
      <c r="J19" s="588"/>
      <c r="K19" s="588"/>
      <c r="L19" s="588"/>
      <c r="M19" s="588"/>
      <c r="N19" s="588"/>
      <c r="O19" s="588"/>
      <c r="P19" s="589"/>
      <c r="Q19" s="977">
        <f>SUM('別紙様式6-2 事業所個票１:事業所個票10'!BI51)</f>
        <v>0</v>
      </c>
      <c r="R19" s="978"/>
      <c r="S19" s="978"/>
      <c r="T19" s="978"/>
      <c r="U19" s="978"/>
      <c r="V19" s="979"/>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8" t="s">
        <v>38</v>
      </c>
      <c r="F20" s="588"/>
      <c r="G20" s="588"/>
      <c r="H20" s="588"/>
      <c r="I20" s="588"/>
      <c r="J20" s="588"/>
      <c r="K20" s="588"/>
      <c r="L20" s="588"/>
      <c r="M20" s="588"/>
      <c r="N20" s="588"/>
      <c r="O20" s="588"/>
      <c r="P20" s="981"/>
      <c r="Q20" s="595"/>
      <c r="R20" s="596"/>
      <c r="S20" s="596"/>
      <c r="T20" s="596"/>
      <c r="U20" s="596"/>
      <c r="V20" s="597"/>
      <c r="W20" s="283" t="s">
        <v>32</v>
      </c>
      <c r="X20" s="172" t="s">
        <v>39</v>
      </c>
      <c r="Y20" s="284" t="str">
        <f>IF(Q20&gt;Q19,"×","")</f>
        <v/>
      </c>
      <c r="Z20" s="256"/>
      <c r="AA20" s="256"/>
      <c r="AB20" s="256"/>
      <c r="AC20" s="256"/>
      <c r="AD20" s="256"/>
      <c r="AE20" s="256"/>
      <c r="AF20" s="256"/>
      <c r="AG20" s="256"/>
      <c r="AH20" s="256"/>
      <c r="AI20" s="256"/>
      <c r="AJ20" s="256"/>
      <c r="AK20" s="256"/>
      <c r="AL20" s="256"/>
      <c r="AM20" s="973" t="s">
        <v>2221</v>
      </c>
      <c r="AN20" s="974"/>
      <c r="AO20" s="974"/>
      <c r="AP20" s="974"/>
      <c r="AQ20" s="974"/>
      <c r="AR20" s="974"/>
      <c r="AS20" s="974"/>
      <c r="AT20" s="974"/>
      <c r="AU20" s="974"/>
      <c r="AV20" s="974"/>
      <c r="AW20" s="974"/>
      <c r="AX20" s="974"/>
      <c r="AY20" s="974"/>
      <c r="AZ20" s="974"/>
      <c r="BA20" s="974"/>
      <c r="BB20" s="974"/>
      <c r="BC20" s="975"/>
    </row>
    <row r="21" spans="1:55" ht="28.5" customHeight="1" thickBot="1">
      <c r="A21" s="256"/>
      <c r="B21" s="285" t="s">
        <v>40</v>
      </c>
      <c r="C21" s="588" t="s">
        <v>2222</v>
      </c>
      <c r="D21" s="976"/>
      <c r="E21" s="976"/>
      <c r="F21" s="976"/>
      <c r="G21" s="976"/>
      <c r="H21" s="976"/>
      <c r="I21" s="976"/>
      <c r="J21" s="976"/>
      <c r="K21" s="976"/>
      <c r="L21" s="976"/>
      <c r="M21" s="976"/>
      <c r="N21" s="976"/>
      <c r="O21" s="976"/>
      <c r="P21" s="976"/>
      <c r="Q21" s="977">
        <f>Q18-Q20</f>
        <v>0</v>
      </c>
      <c r="R21" s="978"/>
      <c r="S21" s="978"/>
      <c r="T21" s="978"/>
      <c r="U21" s="978"/>
      <c r="V21" s="979"/>
      <c r="W21" s="286" t="s">
        <v>32</v>
      </c>
      <c r="X21" s="172" t="s">
        <v>39</v>
      </c>
      <c r="Y21" s="592" t="str">
        <f>IFERROR(IF(Q22&gt;=Q21,"○","×"),"")</f>
        <v>○</v>
      </c>
      <c r="Z21" s="256"/>
      <c r="AA21" s="256"/>
      <c r="AB21" s="256"/>
      <c r="AC21" s="256"/>
      <c r="AD21" s="256"/>
      <c r="AE21" s="256"/>
      <c r="AF21" s="256"/>
      <c r="AG21" s="256"/>
      <c r="AH21" s="256"/>
      <c r="AI21" s="256"/>
      <c r="AJ21" s="256"/>
      <c r="AK21" s="256"/>
      <c r="AL21" s="256"/>
      <c r="AM21" s="603" t="s">
        <v>2323</v>
      </c>
      <c r="AN21" s="604"/>
      <c r="AO21" s="604"/>
      <c r="AP21" s="604"/>
      <c r="AQ21" s="604"/>
      <c r="AR21" s="604"/>
      <c r="AS21" s="604"/>
      <c r="AT21" s="604"/>
      <c r="AU21" s="604"/>
      <c r="AV21" s="604"/>
      <c r="AW21" s="604"/>
      <c r="AX21" s="604"/>
      <c r="AY21" s="604"/>
      <c r="AZ21" s="604"/>
      <c r="BA21" s="604"/>
      <c r="BB21" s="604"/>
      <c r="BC21" s="605"/>
    </row>
    <row r="22" spans="1:55" ht="30" customHeight="1" thickBot="1">
      <c r="A22" s="256"/>
      <c r="B22" s="285" t="s">
        <v>41</v>
      </c>
      <c r="C22" s="588" t="s">
        <v>42</v>
      </c>
      <c r="D22" s="588"/>
      <c r="E22" s="588"/>
      <c r="F22" s="588"/>
      <c r="G22" s="588"/>
      <c r="H22" s="588"/>
      <c r="I22" s="588"/>
      <c r="J22" s="588"/>
      <c r="K22" s="588"/>
      <c r="L22" s="588"/>
      <c r="M22" s="588"/>
      <c r="N22" s="588"/>
      <c r="O22" s="588"/>
      <c r="P22" s="588"/>
      <c r="Q22" s="595"/>
      <c r="R22" s="596"/>
      <c r="S22" s="596"/>
      <c r="T22" s="596"/>
      <c r="U22" s="596"/>
      <c r="V22" s="597"/>
      <c r="W22" s="287" t="s">
        <v>32</v>
      </c>
      <c r="X22" s="172" t="s">
        <v>39</v>
      </c>
      <c r="Y22" s="594"/>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4" t="s">
        <v>43</v>
      </c>
      <c r="C24" s="585"/>
      <c r="D24" s="585"/>
      <c r="E24" s="585"/>
      <c r="F24" s="585"/>
      <c r="G24" s="585"/>
      <c r="H24" s="585"/>
      <c r="I24" s="585"/>
      <c r="J24" s="585"/>
      <c r="K24" s="585"/>
      <c r="L24" s="585"/>
      <c r="M24" s="585"/>
      <c r="N24" s="585"/>
      <c r="O24" s="585"/>
      <c r="P24" s="585"/>
      <c r="Q24" s="586"/>
      <c r="R24" s="586"/>
      <c r="S24" s="586"/>
      <c r="T24" s="586"/>
      <c r="U24" s="586"/>
      <c r="V24" s="586"/>
      <c r="W24" s="587"/>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8" t="s">
        <v>2223</v>
      </c>
      <c r="D25" s="588"/>
      <c r="E25" s="588"/>
      <c r="F25" s="588"/>
      <c r="G25" s="588"/>
      <c r="H25" s="588"/>
      <c r="I25" s="588"/>
      <c r="J25" s="588"/>
      <c r="K25" s="588"/>
      <c r="L25" s="588"/>
      <c r="M25" s="588"/>
      <c r="N25" s="588"/>
      <c r="O25" s="588"/>
      <c r="P25" s="589"/>
      <c r="Q25" s="590">
        <f>Q19-Q20</f>
        <v>0</v>
      </c>
      <c r="R25" s="591"/>
      <c r="S25" s="591"/>
      <c r="T25" s="591"/>
      <c r="U25" s="591"/>
      <c r="V25" s="591"/>
      <c r="W25" s="277" t="s">
        <v>32</v>
      </c>
      <c r="X25" s="172" t="s">
        <v>39</v>
      </c>
      <c r="Y25" s="553" t="str">
        <f>IFERROR(IF(Q25&lt;=0,"",IF(Q26&gt;=Q25,"○","△")),"")</f>
        <v/>
      </c>
      <c r="Z25" s="172" t="s">
        <v>39</v>
      </c>
      <c r="AA25" s="592" t="str">
        <f>IFERROR(IF(Y25="△",IF(Q28&gt;=Q25,"○","×"),""),"")</f>
        <v/>
      </c>
      <c r="AB25" s="256"/>
      <c r="AC25" s="256"/>
      <c r="AD25" s="256"/>
      <c r="AE25" s="256"/>
      <c r="AF25" s="256"/>
      <c r="AG25" s="256"/>
      <c r="AH25" s="256"/>
      <c r="AI25" s="256"/>
      <c r="AJ25" s="256"/>
      <c r="AK25" s="256"/>
      <c r="AL25" s="256"/>
    </row>
    <row r="26" spans="1:55" ht="37.5" customHeight="1" thickBot="1">
      <c r="A26" s="256"/>
      <c r="B26" s="285" t="s">
        <v>45</v>
      </c>
      <c r="C26" s="588" t="s">
        <v>2324</v>
      </c>
      <c r="D26" s="588"/>
      <c r="E26" s="588"/>
      <c r="F26" s="588"/>
      <c r="G26" s="588"/>
      <c r="H26" s="588"/>
      <c r="I26" s="588"/>
      <c r="J26" s="588"/>
      <c r="K26" s="588"/>
      <c r="L26" s="588"/>
      <c r="M26" s="588"/>
      <c r="N26" s="588"/>
      <c r="O26" s="588"/>
      <c r="P26" s="589"/>
      <c r="Q26" s="595"/>
      <c r="R26" s="596"/>
      <c r="S26" s="596"/>
      <c r="T26" s="596"/>
      <c r="U26" s="596"/>
      <c r="V26" s="597"/>
      <c r="W26" s="277" t="s">
        <v>32</v>
      </c>
      <c r="X26" s="172" t="s">
        <v>39</v>
      </c>
      <c r="Y26" s="554"/>
      <c r="Z26" s="172"/>
      <c r="AA26" s="593"/>
      <c r="AB26" s="256"/>
      <c r="AC26" s="256"/>
      <c r="AD26" s="256"/>
      <c r="AE26" s="256"/>
      <c r="AF26" s="256"/>
      <c r="AG26" s="256"/>
      <c r="AH26" s="256"/>
      <c r="AI26" s="256"/>
      <c r="AJ26" s="256"/>
      <c r="AK26" s="256"/>
      <c r="AL26" s="256"/>
    </row>
    <row r="27" spans="1:55" ht="26.25" customHeight="1" thickBot="1">
      <c r="A27" s="256"/>
      <c r="B27" s="285" t="s">
        <v>46</v>
      </c>
      <c r="C27" s="588" t="s">
        <v>2224</v>
      </c>
      <c r="D27" s="588"/>
      <c r="E27" s="588"/>
      <c r="F27" s="588"/>
      <c r="G27" s="588"/>
      <c r="H27" s="588"/>
      <c r="I27" s="588"/>
      <c r="J27" s="588"/>
      <c r="K27" s="588"/>
      <c r="L27" s="588"/>
      <c r="M27" s="588"/>
      <c r="N27" s="588"/>
      <c r="O27" s="588"/>
      <c r="P27" s="589"/>
      <c r="Q27" s="595"/>
      <c r="R27" s="596"/>
      <c r="S27" s="596"/>
      <c r="T27" s="596"/>
      <c r="U27" s="596"/>
      <c r="V27" s="597"/>
      <c r="W27" s="277" t="s">
        <v>32</v>
      </c>
      <c r="X27" s="172"/>
      <c r="Y27" s="172"/>
      <c r="Z27" s="172"/>
      <c r="AA27" s="593"/>
      <c r="AB27" s="256"/>
      <c r="AC27" s="256"/>
      <c r="AD27" s="256"/>
      <c r="AE27" s="256"/>
      <c r="AF27" s="256"/>
      <c r="AG27" s="256"/>
      <c r="AH27" s="256"/>
      <c r="AI27" s="256"/>
      <c r="AJ27" s="256"/>
      <c r="AK27" s="256"/>
      <c r="AL27" s="256"/>
      <c r="AM27" s="607" t="s">
        <v>2325</v>
      </c>
      <c r="AN27" s="608"/>
      <c r="AO27" s="608"/>
      <c r="AP27" s="608"/>
      <c r="AQ27" s="608"/>
      <c r="AR27" s="608"/>
      <c r="AS27" s="608"/>
      <c r="AT27" s="608"/>
      <c r="AU27" s="608"/>
      <c r="AV27" s="608"/>
      <c r="AW27" s="608"/>
      <c r="AX27" s="608"/>
      <c r="AY27" s="608"/>
      <c r="AZ27" s="608"/>
      <c r="BA27" s="608"/>
      <c r="BB27" s="608"/>
      <c r="BC27" s="609"/>
    </row>
    <row r="28" spans="1:55" ht="16.5" customHeight="1" thickBot="1">
      <c r="A28" s="256"/>
      <c r="B28" s="285" t="s">
        <v>47</v>
      </c>
      <c r="C28" s="588" t="s">
        <v>2225</v>
      </c>
      <c r="D28" s="588"/>
      <c r="E28" s="588"/>
      <c r="F28" s="588"/>
      <c r="G28" s="588"/>
      <c r="H28" s="588"/>
      <c r="I28" s="588"/>
      <c r="J28" s="588"/>
      <c r="K28" s="588"/>
      <c r="L28" s="588"/>
      <c r="M28" s="588"/>
      <c r="N28" s="588"/>
      <c r="O28" s="588"/>
      <c r="P28" s="589"/>
      <c r="Q28" s="613">
        <f>Q26+Q27</f>
        <v>0</v>
      </c>
      <c r="R28" s="614"/>
      <c r="S28" s="614"/>
      <c r="T28" s="614"/>
      <c r="U28" s="614"/>
      <c r="V28" s="615"/>
      <c r="W28" s="277" t="s">
        <v>32</v>
      </c>
      <c r="X28" s="256"/>
      <c r="Y28" s="256"/>
      <c r="Z28" s="256" t="s">
        <v>39</v>
      </c>
      <c r="AA28" s="594"/>
      <c r="AB28" s="256"/>
      <c r="AC28" s="256"/>
      <c r="AD28" s="256"/>
      <c r="AE28" s="256"/>
      <c r="AF28" s="256"/>
      <c r="AG28" s="256"/>
      <c r="AH28" s="256"/>
      <c r="AI28" s="256"/>
      <c r="AJ28" s="256"/>
      <c r="AK28" s="256"/>
      <c r="AL28" s="256"/>
      <c r="AM28" s="610"/>
      <c r="AN28" s="611"/>
      <c r="AO28" s="611"/>
      <c r="AP28" s="611"/>
      <c r="AQ28" s="611"/>
      <c r="AR28" s="611"/>
      <c r="AS28" s="611"/>
      <c r="AT28" s="611"/>
      <c r="AU28" s="611"/>
      <c r="AV28" s="611"/>
      <c r="AW28" s="611"/>
      <c r="AX28" s="611"/>
      <c r="AY28" s="611"/>
      <c r="AZ28" s="611"/>
      <c r="BA28" s="611"/>
      <c r="BB28" s="611"/>
      <c r="BC28" s="612"/>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8" t="s">
        <v>2379</v>
      </c>
      <c r="D31" s="598"/>
      <c r="E31" s="598"/>
      <c r="F31" s="598"/>
      <c r="G31" s="598"/>
      <c r="H31" s="598"/>
      <c r="I31" s="598"/>
      <c r="J31" s="598"/>
      <c r="K31" s="598"/>
      <c r="L31" s="598"/>
      <c r="M31" s="598"/>
      <c r="N31" s="598"/>
      <c r="O31" s="598"/>
      <c r="P31" s="598"/>
      <c r="Q31" s="598"/>
      <c r="R31" s="598"/>
      <c r="S31" s="598"/>
      <c r="T31" s="598"/>
      <c r="U31" s="598"/>
      <c r="V31" s="598"/>
      <c r="W31" s="598"/>
      <c r="X31" s="598"/>
      <c r="Y31" s="598"/>
      <c r="Z31" s="598"/>
      <c r="AA31" s="598"/>
      <c r="AB31" s="598"/>
      <c r="AC31" s="598"/>
      <c r="AD31" s="598"/>
      <c r="AE31" s="598"/>
      <c r="AF31" s="598"/>
      <c r="AG31" s="598"/>
      <c r="AH31" s="598"/>
      <c r="AI31" s="598"/>
      <c r="AJ31" s="598"/>
      <c r="AK31" s="598"/>
      <c r="AL31" s="256"/>
    </row>
    <row r="32" spans="1:55" ht="48" customHeight="1">
      <c r="A32" s="256"/>
      <c r="B32" s="292" t="s">
        <v>28</v>
      </c>
      <c r="C32" s="598" t="s">
        <v>2226</v>
      </c>
      <c r="D32" s="598"/>
      <c r="E32" s="598"/>
      <c r="F32" s="598"/>
      <c r="G32" s="598"/>
      <c r="H32" s="598"/>
      <c r="I32" s="598"/>
      <c r="J32" s="598"/>
      <c r="K32" s="598"/>
      <c r="L32" s="598"/>
      <c r="M32" s="598"/>
      <c r="N32" s="598"/>
      <c r="O32" s="598"/>
      <c r="P32" s="598"/>
      <c r="Q32" s="598"/>
      <c r="R32" s="598"/>
      <c r="S32" s="598"/>
      <c r="T32" s="598"/>
      <c r="U32" s="598"/>
      <c r="V32" s="598"/>
      <c r="W32" s="598"/>
      <c r="X32" s="598"/>
      <c r="Y32" s="598"/>
      <c r="Z32" s="598"/>
      <c r="AA32" s="598"/>
      <c r="AB32" s="598"/>
      <c r="AC32" s="598"/>
      <c r="AD32" s="598"/>
      <c r="AE32" s="598"/>
      <c r="AF32" s="598"/>
      <c r="AG32" s="598"/>
      <c r="AH32" s="598"/>
      <c r="AI32" s="598"/>
      <c r="AJ32" s="598"/>
      <c r="AK32" s="598"/>
      <c r="AL32" s="256"/>
    </row>
    <row r="33" spans="1:55" ht="24.75" customHeight="1">
      <c r="A33" s="256"/>
      <c r="B33" s="292" t="s">
        <v>28</v>
      </c>
      <c r="C33" s="598" t="s">
        <v>2227</v>
      </c>
      <c r="D33" s="598"/>
      <c r="E33" s="598"/>
      <c r="F33" s="598"/>
      <c r="G33" s="598"/>
      <c r="H33" s="598"/>
      <c r="I33" s="598"/>
      <c r="J33" s="598"/>
      <c r="K33" s="598"/>
      <c r="L33" s="598"/>
      <c r="M33" s="598"/>
      <c r="N33" s="598"/>
      <c r="O33" s="598"/>
      <c r="P33" s="598"/>
      <c r="Q33" s="598"/>
      <c r="R33" s="598"/>
      <c r="S33" s="598"/>
      <c r="T33" s="598"/>
      <c r="U33" s="598"/>
      <c r="V33" s="598"/>
      <c r="W33" s="598"/>
      <c r="X33" s="598"/>
      <c r="Y33" s="598"/>
      <c r="Z33" s="598"/>
      <c r="AA33" s="598"/>
      <c r="AB33" s="598"/>
      <c r="AC33" s="598"/>
      <c r="AD33" s="598"/>
      <c r="AE33" s="598"/>
      <c r="AF33" s="598"/>
      <c r="AG33" s="598"/>
      <c r="AH33" s="598"/>
      <c r="AI33" s="598"/>
      <c r="AJ33" s="598"/>
      <c r="AK33" s="598"/>
      <c r="AL33" s="256"/>
    </row>
    <row r="34" spans="1:55" ht="35.25" customHeight="1">
      <c r="A34" s="256"/>
      <c r="B34" s="292" t="s">
        <v>28</v>
      </c>
      <c r="C34" s="598" t="s">
        <v>2326</v>
      </c>
      <c r="D34" s="598"/>
      <c r="E34" s="598"/>
      <c r="F34" s="598"/>
      <c r="G34" s="598"/>
      <c r="H34" s="598"/>
      <c r="I34" s="598"/>
      <c r="J34" s="598"/>
      <c r="K34" s="598"/>
      <c r="L34" s="598"/>
      <c r="M34" s="598"/>
      <c r="N34" s="598"/>
      <c r="O34" s="598"/>
      <c r="P34" s="598"/>
      <c r="Q34" s="598"/>
      <c r="R34" s="598"/>
      <c r="S34" s="598"/>
      <c r="T34" s="598"/>
      <c r="U34" s="598"/>
      <c r="V34" s="598"/>
      <c r="W34" s="598"/>
      <c r="X34" s="598"/>
      <c r="Y34" s="598"/>
      <c r="Z34" s="598"/>
      <c r="AA34" s="598"/>
      <c r="AB34" s="598"/>
      <c r="AC34" s="598"/>
      <c r="AD34" s="598"/>
      <c r="AE34" s="598"/>
      <c r="AF34" s="598"/>
      <c r="AG34" s="598"/>
      <c r="AH34" s="598"/>
      <c r="AI34" s="598"/>
      <c r="AJ34" s="598"/>
      <c r="AK34" s="598"/>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9" t="b">
        <v>1</v>
      </c>
      <c r="C37" s="600"/>
      <c r="D37" s="601" t="s">
        <v>48</v>
      </c>
      <c r="E37" s="602"/>
      <c r="F37" s="602"/>
      <c r="G37" s="602"/>
      <c r="H37" s="602"/>
      <c r="I37" s="602"/>
      <c r="J37" s="602"/>
      <c r="K37" s="602"/>
      <c r="L37" s="602"/>
      <c r="M37" s="602"/>
      <c r="N37" s="602"/>
      <c r="O37" s="602"/>
      <c r="P37" s="602"/>
      <c r="Q37" s="602"/>
      <c r="R37" s="602"/>
      <c r="S37" s="602"/>
      <c r="T37" s="602"/>
      <c r="U37" s="602"/>
      <c r="V37" s="602"/>
      <c r="W37" s="602"/>
      <c r="X37" s="602"/>
      <c r="Y37" s="602"/>
      <c r="Z37" s="602"/>
      <c r="AA37" s="172" t="s">
        <v>39</v>
      </c>
      <c r="AB37" s="284" t="str">
        <f>IFERROR(IF(AM36=TRUE,"○","×"),"")</f>
        <v>×</v>
      </c>
      <c r="AC37" s="172"/>
      <c r="AD37" s="172"/>
      <c r="AE37" s="172"/>
      <c r="AF37" s="172"/>
      <c r="AG37" s="172"/>
      <c r="AH37" s="172"/>
      <c r="AI37" s="172"/>
      <c r="AJ37" s="172"/>
      <c r="AK37" s="172"/>
      <c r="AL37" s="256"/>
      <c r="AM37" s="603" t="s">
        <v>49</v>
      </c>
      <c r="AN37" s="604"/>
      <c r="AO37" s="604"/>
      <c r="AP37" s="604"/>
      <c r="AQ37" s="604"/>
      <c r="AR37" s="604"/>
      <c r="AS37" s="604"/>
      <c r="AT37" s="604"/>
      <c r="AU37" s="604"/>
      <c r="AV37" s="604"/>
      <c r="AW37" s="604"/>
      <c r="AX37" s="604"/>
      <c r="AY37" s="604"/>
      <c r="AZ37" s="604"/>
      <c r="BA37" s="604"/>
      <c r="BB37" s="604"/>
      <c r="BC37" s="605"/>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6" t="s">
        <v>2228</v>
      </c>
      <c r="D40" s="606"/>
      <c r="E40" s="606"/>
      <c r="F40" s="606"/>
      <c r="G40" s="606"/>
      <c r="H40" s="606"/>
      <c r="I40" s="606"/>
      <c r="J40" s="606"/>
      <c r="K40" s="606"/>
      <c r="L40" s="606"/>
      <c r="M40" s="606"/>
      <c r="N40" s="606"/>
      <c r="O40" s="606"/>
      <c r="P40" s="606"/>
      <c r="Q40" s="606"/>
      <c r="R40" s="606"/>
      <c r="S40" s="606"/>
      <c r="T40" s="606"/>
      <c r="U40" s="606"/>
      <c r="V40" s="606"/>
      <c r="W40" s="606"/>
      <c r="X40" s="606"/>
      <c r="Y40" s="606"/>
      <c r="Z40" s="606"/>
      <c r="AA40" s="606"/>
      <c r="AB40" s="606"/>
      <c r="AC40" s="606"/>
      <c r="AD40" s="606"/>
      <c r="AE40" s="606"/>
      <c r="AF40" s="606"/>
      <c r="AG40" s="606"/>
      <c r="AH40" s="606"/>
      <c r="AI40" s="606"/>
      <c r="AJ40" s="606"/>
      <c r="AK40" s="606"/>
      <c r="AL40" s="256"/>
    </row>
    <row r="41" spans="1:55" ht="24.75" customHeight="1" thickBot="1">
      <c r="A41" s="256"/>
      <c r="B41" s="292" t="s">
        <v>28</v>
      </c>
      <c r="C41" s="606" t="s">
        <v>50</v>
      </c>
      <c r="D41" s="606"/>
      <c r="E41" s="606"/>
      <c r="F41" s="606"/>
      <c r="G41" s="606"/>
      <c r="H41" s="606"/>
      <c r="I41" s="606"/>
      <c r="J41" s="606"/>
      <c r="K41" s="606"/>
      <c r="L41" s="606"/>
      <c r="M41" s="606"/>
      <c r="N41" s="606"/>
      <c r="O41" s="606"/>
      <c r="P41" s="606"/>
      <c r="Q41" s="606"/>
      <c r="R41" s="606"/>
      <c r="S41" s="606"/>
      <c r="T41" s="606"/>
      <c r="U41" s="606"/>
      <c r="V41" s="606"/>
      <c r="W41" s="606"/>
      <c r="X41" s="606"/>
      <c r="Y41" s="606"/>
      <c r="Z41" s="606"/>
      <c r="AA41" s="606"/>
      <c r="AB41" s="606"/>
      <c r="AC41" s="606"/>
      <c r="AD41" s="606"/>
      <c r="AE41" s="606"/>
      <c r="AF41" s="606"/>
      <c r="AG41" s="606"/>
      <c r="AH41" s="606"/>
      <c r="AI41" s="606"/>
      <c r="AJ41" s="606"/>
      <c r="AK41" s="606"/>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7" t="s">
        <v>2327</v>
      </c>
      <c r="AN42" s="604"/>
      <c r="AO42" s="604"/>
      <c r="AP42" s="604"/>
      <c r="AQ42" s="604"/>
      <c r="AR42" s="604"/>
      <c r="AS42" s="604"/>
      <c r="AT42" s="604"/>
      <c r="AU42" s="604"/>
      <c r="AV42" s="604"/>
      <c r="AW42" s="604"/>
      <c r="AX42" s="604"/>
      <c r="AY42" s="604"/>
      <c r="AZ42" s="604"/>
      <c r="BA42" s="604"/>
      <c r="BB42" s="604"/>
      <c r="BC42" s="605"/>
    </row>
    <row r="43" spans="1:55" ht="21.75" customHeight="1" thickBot="1">
      <c r="A43" s="256"/>
      <c r="B43" s="555" t="s">
        <v>52</v>
      </c>
      <c r="C43" s="556"/>
      <c r="D43" s="556"/>
      <c r="E43" s="556"/>
      <c r="F43" s="556"/>
      <c r="G43" s="556"/>
      <c r="H43" s="556"/>
      <c r="I43" s="556"/>
      <c r="J43" s="556"/>
      <c r="K43" s="556"/>
      <c r="L43" s="556"/>
      <c r="M43" s="556"/>
      <c r="N43" s="628"/>
      <c r="O43" s="629" t="s">
        <v>53</v>
      </c>
      <c r="P43" s="630"/>
      <c r="Q43" s="631">
        <v>6</v>
      </c>
      <c r="R43" s="631"/>
      <c r="S43" s="297" t="s">
        <v>54</v>
      </c>
      <c r="T43" s="632">
        <v>6</v>
      </c>
      <c r="U43" s="633"/>
      <c r="V43" s="298" t="s">
        <v>55</v>
      </c>
      <c r="W43" s="634" t="s">
        <v>56</v>
      </c>
      <c r="X43" s="634"/>
      <c r="Y43" s="634" t="s">
        <v>53</v>
      </c>
      <c r="Z43" s="635"/>
      <c r="AA43" s="632">
        <v>7</v>
      </c>
      <c r="AB43" s="633"/>
      <c r="AC43" s="299" t="s">
        <v>54</v>
      </c>
      <c r="AD43" s="632">
        <v>5</v>
      </c>
      <c r="AE43" s="633"/>
      <c r="AF43" s="298" t="s">
        <v>55</v>
      </c>
      <c r="AG43" s="298" t="s">
        <v>57</v>
      </c>
      <c r="AH43" s="298">
        <f>IF(Q43&gt;=1,(AA43*12+AD43)-(Q43*12+T43)+1,"")</f>
        <v>12</v>
      </c>
      <c r="AI43" s="634" t="s">
        <v>58</v>
      </c>
      <c r="AJ43" s="634"/>
      <c r="AK43" s="300" t="s">
        <v>59</v>
      </c>
      <c r="AL43" s="256"/>
      <c r="AM43" s="289"/>
      <c r="BB43" s="294"/>
    </row>
    <row r="44" spans="1:55" s="266" customFormat="1" ht="25.5" customHeight="1" thickBot="1">
      <c r="A44" s="265"/>
      <c r="B44" s="616" t="s">
        <v>60</v>
      </c>
      <c r="C44" s="617"/>
      <c r="D44" s="617"/>
      <c r="E44" s="617"/>
      <c r="F44" s="301" t="b">
        <v>1</v>
      </c>
      <c r="G44" s="618" t="s">
        <v>61</v>
      </c>
      <c r="H44" s="619"/>
      <c r="I44" s="620"/>
      <c r="J44" s="302" t="b">
        <v>0</v>
      </c>
      <c r="K44" s="618" t="s">
        <v>62</v>
      </c>
      <c r="L44" s="619"/>
      <c r="M44" s="619"/>
      <c r="N44" s="619"/>
      <c r="O44" s="621"/>
      <c r="P44" s="303" t="b">
        <v>0</v>
      </c>
      <c r="Q44" s="622" t="s">
        <v>63</v>
      </c>
      <c r="R44" s="623"/>
      <c r="S44" s="623"/>
      <c r="T44" s="623"/>
      <c r="U44" s="623"/>
      <c r="V44" s="624"/>
      <c r="W44" s="303"/>
      <c r="X44" s="622" t="s">
        <v>64</v>
      </c>
      <c r="Y44" s="623"/>
      <c r="Z44" s="624"/>
      <c r="AA44" s="303" t="b">
        <v>1</v>
      </c>
      <c r="AB44" s="625" t="s">
        <v>65</v>
      </c>
      <c r="AC44" s="626"/>
      <c r="AD44" s="304" t="s">
        <v>6</v>
      </c>
      <c r="AE44" s="637"/>
      <c r="AF44" s="637"/>
      <c r="AG44" s="637"/>
      <c r="AH44" s="637"/>
      <c r="AI44" s="637"/>
      <c r="AJ44" s="638" t="s">
        <v>66</v>
      </c>
      <c r="AK44" s="639"/>
      <c r="AL44" s="265"/>
      <c r="AM44" s="627" t="s">
        <v>2146</v>
      </c>
      <c r="AN44" s="604"/>
      <c r="AO44" s="604"/>
      <c r="AP44" s="604"/>
      <c r="AQ44" s="604"/>
      <c r="AR44" s="604"/>
      <c r="AS44" s="604"/>
      <c r="AT44" s="604"/>
      <c r="AU44" s="604"/>
      <c r="AV44" s="604"/>
      <c r="AW44" s="604"/>
      <c r="AX44" s="604"/>
      <c r="AY44" s="604"/>
      <c r="AZ44" s="604"/>
      <c r="BA44" s="604"/>
      <c r="BB44" s="604"/>
      <c r="BC44" s="605"/>
    </row>
    <row r="45" spans="1:55" s="266" customFormat="1" ht="18.75" customHeight="1" thickBot="1">
      <c r="A45" s="265"/>
      <c r="B45" s="692" t="s">
        <v>67</v>
      </c>
      <c r="C45" s="693"/>
      <c r="D45" s="693"/>
      <c r="E45" s="693"/>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4"/>
      <c r="C46" s="695"/>
      <c r="D46" s="695"/>
      <c r="E46" s="695"/>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40"/>
      <c r="Z46" s="640"/>
      <c r="AA46" s="640"/>
      <c r="AB46" s="640"/>
      <c r="AC46" s="640"/>
      <c r="AD46" s="640"/>
      <c r="AE46" s="640"/>
      <c r="AF46" s="640"/>
      <c r="AG46" s="640"/>
      <c r="AH46" s="640"/>
      <c r="AI46" s="640"/>
      <c r="AJ46" s="640"/>
      <c r="AK46" s="313" t="s">
        <v>70</v>
      </c>
      <c r="AL46" s="265"/>
      <c r="AM46" s="607" t="s">
        <v>2146</v>
      </c>
      <c r="AN46" s="641"/>
      <c r="AO46" s="641"/>
      <c r="AP46" s="641"/>
      <c r="AQ46" s="641"/>
      <c r="AR46" s="641"/>
      <c r="AS46" s="641"/>
      <c r="AT46" s="641"/>
      <c r="AU46" s="641"/>
      <c r="AV46" s="641"/>
      <c r="AW46" s="641"/>
      <c r="AX46" s="641"/>
      <c r="AY46" s="641"/>
      <c r="AZ46" s="641"/>
      <c r="BA46" s="641"/>
      <c r="BB46" s="641"/>
      <c r="BC46" s="642"/>
    </row>
    <row r="47" spans="1:55" s="266" customFormat="1" ht="19.5" customHeight="1" thickBot="1">
      <c r="A47" s="265"/>
      <c r="B47" s="694"/>
      <c r="C47" s="695"/>
      <c r="D47" s="695"/>
      <c r="E47" s="695"/>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3"/>
      <c r="AN47" s="644"/>
      <c r="AO47" s="644"/>
      <c r="AP47" s="644"/>
      <c r="AQ47" s="644"/>
      <c r="AR47" s="644"/>
      <c r="AS47" s="644"/>
      <c r="AT47" s="644"/>
      <c r="AU47" s="644"/>
      <c r="AV47" s="644"/>
      <c r="AW47" s="644"/>
      <c r="AX47" s="644"/>
      <c r="AY47" s="644"/>
      <c r="AZ47" s="644"/>
      <c r="BA47" s="644"/>
      <c r="BB47" s="644"/>
      <c r="BC47" s="645"/>
    </row>
    <row r="48" spans="1:55" s="266" customFormat="1" ht="20.25" customHeight="1">
      <c r="A48" s="265"/>
      <c r="B48" s="694"/>
      <c r="C48" s="695"/>
      <c r="D48" s="695"/>
      <c r="E48" s="695"/>
      <c r="F48" s="646"/>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647"/>
      <c r="AE48" s="647"/>
      <c r="AF48" s="647"/>
      <c r="AG48" s="647"/>
      <c r="AH48" s="647"/>
      <c r="AI48" s="647"/>
      <c r="AJ48" s="647"/>
      <c r="AK48" s="648"/>
      <c r="AL48" s="265"/>
    </row>
    <row r="49" spans="1:59" s="266" customFormat="1" ht="18" customHeight="1">
      <c r="A49" s="265"/>
      <c r="B49" s="694"/>
      <c r="C49" s="695"/>
      <c r="D49" s="695"/>
      <c r="E49" s="695"/>
      <c r="F49" s="649"/>
      <c r="G49" s="650"/>
      <c r="H49" s="650"/>
      <c r="I49" s="650"/>
      <c r="J49" s="650"/>
      <c r="K49" s="650"/>
      <c r="L49" s="650"/>
      <c r="M49" s="650"/>
      <c r="N49" s="650"/>
      <c r="O49" s="650"/>
      <c r="P49" s="650"/>
      <c r="Q49" s="650"/>
      <c r="R49" s="650"/>
      <c r="S49" s="650"/>
      <c r="T49" s="650"/>
      <c r="U49" s="650"/>
      <c r="V49" s="650"/>
      <c r="W49" s="650"/>
      <c r="X49" s="650"/>
      <c r="Y49" s="650"/>
      <c r="Z49" s="650"/>
      <c r="AA49" s="650"/>
      <c r="AB49" s="650"/>
      <c r="AC49" s="650"/>
      <c r="AD49" s="650"/>
      <c r="AE49" s="650"/>
      <c r="AF49" s="650"/>
      <c r="AG49" s="650"/>
      <c r="AH49" s="650"/>
      <c r="AI49" s="650"/>
      <c r="AJ49" s="650"/>
      <c r="AK49" s="651"/>
      <c r="AL49" s="265"/>
      <c r="AM49" s="316" t="s">
        <v>2231</v>
      </c>
      <c r="AR49" s="162" t="b">
        <v>0</v>
      </c>
      <c r="AS49" s="636" t="s">
        <v>2229</v>
      </c>
      <c r="AT49" s="636"/>
    </row>
    <row r="50" spans="1:59" s="266" customFormat="1" ht="18" customHeight="1">
      <c r="A50" s="265"/>
      <c r="B50" s="694"/>
      <c r="C50" s="695"/>
      <c r="D50" s="695"/>
      <c r="E50" s="695"/>
      <c r="F50" s="649"/>
      <c r="G50" s="650"/>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50"/>
      <c r="AF50" s="650"/>
      <c r="AG50" s="650"/>
      <c r="AH50" s="650"/>
      <c r="AI50" s="650"/>
      <c r="AJ50" s="650"/>
      <c r="AK50" s="651"/>
      <c r="AL50" s="265"/>
      <c r="AM50" s="162" t="b">
        <v>0</v>
      </c>
      <c r="AN50" s="636" t="s">
        <v>2232</v>
      </c>
      <c r="AO50" s="636"/>
      <c r="AP50" s="636"/>
      <c r="AR50" s="162" t="b">
        <v>0</v>
      </c>
      <c r="AS50" s="636" t="s">
        <v>2230</v>
      </c>
      <c r="AT50" s="636"/>
    </row>
    <row r="51" spans="1:59" s="266" customFormat="1" ht="18" customHeight="1">
      <c r="A51" s="265"/>
      <c r="B51" s="694"/>
      <c r="C51" s="695"/>
      <c r="D51" s="695"/>
      <c r="E51" s="695"/>
      <c r="F51" s="649"/>
      <c r="G51" s="650"/>
      <c r="H51" s="650"/>
      <c r="I51" s="650"/>
      <c r="J51" s="650"/>
      <c r="K51" s="650"/>
      <c r="L51" s="650"/>
      <c r="M51" s="650"/>
      <c r="N51" s="650"/>
      <c r="O51" s="650"/>
      <c r="P51" s="650"/>
      <c r="Q51" s="650"/>
      <c r="R51" s="650"/>
      <c r="S51" s="650"/>
      <c r="T51" s="650"/>
      <c r="U51" s="650"/>
      <c r="V51" s="650"/>
      <c r="W51" s="650"/>
      <c r="X51" s="650"/>
      <c r="Y51" s="650"/>
      <c r="Z51" s="650"/>
      <c r="AA51" s="650"/>
      <c r="AB51" s="650"/>
      <c r="AC51" s="650"/>
      <c r="AD51" s="650"/>
      <c r="AE51" s="650"/>
      <c r="AF51" s="650"/>
      <c r="AG51" s="650"/>
      <c r="AH51" s="650"/>
      <c r="AI51" s="650"/>
      <c r="AJ51" s="650"/>
      <c r="AK51" s="651"/>
      <c r="AL51" s="265"/>
      <c r="AM51" s="162" t="b">
        <v>0</v>
      </c>
      <c r="AN51" s="636" t="s">
        <v>62</v>
      </c>
      <c r="AO51" s="636"/>
      <c r="AP51" s="636"/>
      <c r="AR51" s="162" t="b">
        <v>0</v>
      </c>
      <c r="AS51" s="636" t="s">
        <v>65</v>
      </c>
      <c r="AT51" s="636"/>
    </row>
    <row r="52" spans="1:59" s="266" customFormat="1" ht="18" customHeight="1">
      <c r="A52" s="265"/>
      <c r="B52" s="694"/>
      <c r="C52" s="695"/>
      <c r="D52" s="695"/>
      <c r="E52" s="695"/>
      <c r="F52" s="652"/>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3"/>
      <c r="AI52" s="653"/>
      <c r="AJ52" s="653"/>
      <c r="AK52" s="654"/>
      <c r="AL52" s="265"/>
      <c r="AM52" s="162" t="b">
        <v>0</v>
      </c>
      <c r="AN52" s="636" t="s">
        <v>63</v>
      </c>
      <c r="AO52" s="636"/>
      <c r="AP52" s="636"/>
      <c r="AR52" s="162" t="b">
        <v>0</v>
      </c>
      <c r="AS52" s="636" t="s">
        <v>2233</v>
      </c>
      <c r="AT52" s="636"/>
    </row>
    <row r="53" spans="1:59" s="266" customFormat="1" ht="18.75" customHeight="1">
      <c r="A53" s="265"/>
      <c r="B53" s="694"/>
      <c r="C53" s="695"/>
      <c r="D53" s="695"/>
      <c r="E53" s="695"/>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6" t="s">
        <v>64</v>
      </c>
      <c r="AO53" s="636"/>
      <c r="AP53" s="636"/>
      <c r="AQ53" s="258"/>
      <c r="AR53" s="162" t="b">
        <v>0</v>
      </c>
      <c r="AS53" s="636" t="s">
        <v>78</v>
      </c>
      <c r="AT53" s="636"/>
      <c r="AV53" s="258"/>
      <c r="AW53" s="258"/>
      <c r="AX53" s="258"/>
      <c r="AY53" s="258"/>
      <c r="AZ53" s="258"/>
      <c r="BG53" s="258"/>
    </row>
    <row r="54" spans="1:59" ht="18.75" customHeight="1">
      <c r="A54" s="256"/>
      <c r="B54" s="696"/>
      <c r="C54" s="697"/>
      <c r="D54" s="697"/>
      <c r="E54" s="697"/>
      <c r="F54" s="319" t="s">
        <v>73</v>
      </c>
      <c r="G54" s="320"/>
      <c r="H54" s="320"/>
      <c r="I54" s="320"/>
      <c r="J54" s="320"/>
      <c r="K54" s="320"/>
      <c r="L54" s="320"/>
      <c r="M54" s="671" t="s">
        <v>74</v>
      </c>
      <c r="N54" s="672"/>
      <c r="O54" s="672"/>
      <c r="P54" s="672"/>
      <c r="Q54" s="672"/>
      <c r="R54" s="315" t="s">
        <v>75</v>
      </c>
      <c r="S54" s="672"/>
      <c r="T54" s="672"/>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6" t="s">
        <v>65</v>
      </c>
      <c r="AO54" s="636"/>
      <c r="AP54" s="636"/>
      <c r="AR54" s="162" t="b">
        <v>0</v>
      </c>
      <c r="AS54" s="636" t="s">
        <v>2234</v>
      </c>
      <c r="AT54" s="636"/>
    </row>
    <row r="55" spans="1:59" ht="24.75" customHeight="1">
      <c r="A55" s="256"/>
      <c r="B55" s="673" t="s">
        <v>79</v>
      </c>
      <c r="C55" s="674"/>
      <c r="D55" s="674"/>
      <c r="E55" s="675"/>
      <c r="F55" s="679"/>
      <c r="G55" s="681" t="s">
        <v>80</v>
      </c>
      <c r="H55" s="682"/>
      <c r="I55" s="683"/>
      <c r="J55" s="681" t="s">
        <v>81</v>
      </c>
      <c r="K55" s="682"/>
      <c r="L55" s="682"/>
      <c r="M55" s="687"/>
      <c r="N55" s="688"/>
      <c r="O55" s="688"/>
      <c r="P55" s="688"/>
      <c r="Q55" s="688"/>
      <c r="R55" s="688"/>
      <c r="S55" s="688"/>
      <c r="T55" s="688"/>
      <c r="U55" s="688"/>
      <c r="V55" s="688"/>
      <c r="W55" s="688"/>
      <c r="X55" s="688"/>
      <c r="Y55" s="688"/>
      <c r="Z55" s="688"/>
      <c r="AA55" s="688"/>
      <c r="AB55" s="688"/>
      <c r="AC55" s="688"/>
      <c r="AD55" s="688"/>
      <c r="AE55" s="688"/>
      <c r="AF55" s="688"/>
      <c r="AG55" s="688"/>
      <c r="AH55" s="688"/>
      <c r="AI55" s="688"/>
      <c r="AJ55" s="688"/>
      <c r="AK55" s="689"/>
      <c r="AL55" s="323"/>
      <c r="AM55" s="266"/>
    </row>
    <row r="56" spans="1:59" ht="18.75" customHeight="1" thickBot="1">
      <c r="A56" s="256"/>
      <c r="B56" s="676"/>
      <c r="C56" s="677"/>
      <c r="D56" s="677"/>
      <c r="E56" s="678"/>
      <c r="F56" s="680"/>
      <c r="G56" s="684"/>
      <c r="H56" s="685"/>
      <c r="I56" s="686"/>
      <c r="J56" s="684"/>
      <c r="K56" s="685"/>
      <c r="L56" s="685"/>
      <c r="M56" s="686"/>
      <c r="N56" s="690"/>
      <c r="O56" s="690"/>
      <c r="P56" s="690"/>
      <c r="Q56" s="690"/>
      <c r="R56" s="690"/>
      <c r="S56" s="690"/>
      <c r="T56" s="690"/>
      <c r="U56" s="690"/>
      <c r="V56" s="690"/>
      <c r="W56" s="690"/>
      <c r="X56" s="690"/>
      <c r="Y56" s="690"/>
      <c r="Z56" s="690"/>
      <c r="AA56" s="690"/>
      <c r="AB56" s="690"/>
      <c r="AC56" s="690"/>
      <c r="AD56" s="690"/>
      <c r="AE56" s="690"/>
      <c r="AF56" s="690"/>
      <c r="AG56" s="690"/>
      <c r="AH56" s="690"/>
      <c r="AI56" s="690"/>
      <c r="AJ56" s="690"/>
      <c r="AK56" s="691"/>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5" t="s">
        <v>82</v>
      </c>
      <c r="C58" s="655"/>
      <c r="D58" s="655"/>
      <c r="E58" s="655"/>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5"/>
      <c r="AK58" s="655"/>
      <c r="AL58" s="256"/>
    </row>
    <row r="59" spans="1:59" ht="33" customHeight="1" thickBot="1">
      <c r="A59" s="256"/>
      <c r="B59" s="656" t="s">
        <v>2235</v>
      </c>
      <c r="C59" s="656"/>
      <c r="D59" s="656"/>
      <c r="E59" s="656"/>
      <c r="F59" s="656"/>
      <c r="G59" s="656"/>
      <c r="H59" s="656"/>
      <c r="I59" s="656"/>
      <c r="J59" s="656"/>
      <c r="K59" s="656"/>
      <c r="L59" s="656"/>
      <c r="M59" s="656"/>
      <c r="N59" s="656"/>
      <c r="O59" s="656"/>
      <c r="P59" s="656"/>
      <c r="Q59" s="656"/>
      <c r="R59" s="656"/>
      <c r="S59" s="656"/>
      <c r="T59" s="656"/>
      <c r="U59" s="656"/>
      <c r="V59" s="656"/>
      <c r="W59" s="656"/>
      <c r="X59" s="656"/>
      <c r="Y59" s="656"/>
      <c r="Z59" s="656"/>
      <c r="AA59" s="656"/>
      <c r="AB59" s="656"/>
      <c r="AC59" s="656"/>
      <c r="AD59" s="656"/>
      <c r="AE59" s="656"/>
      <c r="AF59" s="656"/>
      <c r="AG59" s="656"/>
      <c r="AH59" s="656"/>
      <c r="AI59" s="656"/>
      <c r="AJ59" s="656"/>
      <c r="AK59" s="656"/>
      <c r="AL59" s="256"/>
      <c r="AS59" s="294"/>
    </row>
    <row r="60" spans="1:59" ht="18.75" customHeight="1">
      <c r="A60" s="256"/>
      <c r="B60" s="326" t="s">
        <v>33</v>
      </c>
      <c r="C60" s="657" t="s">
        <v>83</v>
      </c>
      <c r="D60" s="658"/>
      <c r="E60" s="658"/>
      <c r="F60" s="658"/>
      <c r="G60" s="658"/>
      <c r="H60" s="658"/>
      <c r="I60" s="658"/>
      <c r="J60" s="658"/>
      <c r="K60" s="658"/>
      <c r="L60" s="658"/>
      <c r="M60" s="658"/>
      <c r="N60" s="658"/>
      <c r="O60" s="658"/>
      <c r="P60" s="658"/>
      <c r="Q60" s="658"/>
      <c r="R60" s="658"/>
      <c r="S60" s="659"/>
      <c r="T60" s="660">
        <f>SUM('別紙様式6-2 事業所個票１:事業所個票10'!$BN$51)</f>
        <v>0</v>
      </c>
      <c r="U60" s="661"/>
      <c r="V60" s="661"/>
      <c r="W60" s="661"/>
      <c r="X60" s="661"/>
      <c r="Y60" s="662"/>
      <c r="Z60" s="286" t="s">
        <v>32</v>
      </c>
      <c r="AA60" s="275" t="s">
        <v>39</v>
      </c>
      <c r="AB60" s="663" t="str">
        <f>IFERROR(IF(T61&gt;=T60,"○","×"),"")</f>
        <v>○</v>
      </c>
      <c r="AC60" s="327"/>
      <c r="AD60" s="328"/>
      <c r="AE60" s="328"/>
      <c r="AF60" s="328"/>
      <c r="AG60" s="328"/>
      <c r="AH60" s="328"/>
      <c r="AI60" s="328"/>
      <c r="AJ60" s="328"/>
      <c r="AK60" s="328"/>
      <c r="AL60" s="256"/>
      <c r="AM60" s="607" t="s">
        <v>2236</v>
      </c>
      <c r="AN60" s="608"/>
      <c r="AO60" s="608"/>
      <c r="AP60" s="608"/>
      <c r="AQ60" s="608"/>
      <c r="AR60" s="608"/>
      <c r="AS60" s="608"/>
      <c r="AT60" s="608"/>
      <c r="AU60" s="608"/>
      <c r="AV60" s="608"/>
      <c r="AW60" s="608"/>
      <c r="AX60" s="608"/>
      <c r="AY60" s="608"/>
      <c r="AZ60" s="608"/>
      <c r="BA60" s="608"/>
      <c r="BB60" s="608"/>
      <c r="BC60" s="609"/>
    </row>
    <row r="61" spans="1:59" ht="27" customHeight="1" thickBot="1">
      <c r="A61" s="256"/>
      <c r="B61" s="326" t="s">
        <v>40</v>
      </c>
      <c r="C61" s="665" t="s">
        <v>84</v>
      </c>
      <c r="D61" s="666"/>
      <c r="E61" s="666"/>
      <c r="F61" s="666"/>
      <c r="G61" s="666"/>
      <c r="H61" s="666"/>
      <c r="I61" s="666"/>
      <c r="J61" s="666"/>
      <c r="K61" s="666"/>
      <c r="L61" s="666"/>
      <c r="M61" s="666"/>
      <c r="N61" s="666"/>
      <c r="O61" s="666"/>
      <c r="P61" s="666"/>
      <c r="Q61" s="666"/>
      <c r="R61" s="666"/>
      <c r="S61" s="667"/>
      <c r="T61" s="668"/>
      <c r="U61" s="669"/>
      <c r="V61" s="669"/>
      <c r="W61" s="669"/>
      <c r="X61" s="669"/>
      <c r="Y61" s="670"/>
      <c r="Z61" s="277" t="s">
        <v>32</v>
      </c>
      <c r="AA61" s="275" t="s">
        <v>39</v>
      </c>
      <c r="AB61" s="664"/>
      <c r="AC61" s="327"/>
      <c r="AD61" s="328"/>
      <c r="AE61" s="328"/>
      <c r="AF61" s="328"/>
      <c r="AG61" s="328"/>
      <c r="AH61" s="328"/>
      <c r="AI61" s="328"/>
      <c r="AJ61" s="328"/>
      <c r="AK61" s="328"/>
      <c r="AL61" s="256"/>
      <c r="AM61" s="610"/>
      <c r="AN61" s="611"/>
      <c r="AO61" s="611"/>
      <c r="AP61" s="611"/>
      <c r="AQ61" s="611"/>
      <c r="AR61" s="611"/>
      <c r="AS61" s="611"/>
      <c r="AT61" s="611"/>
      <c r="AU61" s="611"/>
      <c r="AV61" s="611"/>
      <c r="AW61" s="611"/>
      <c r="AX61" s="611"/>
      <c r="AY61" s="611"/>
      <c r="AZ61" s="611"/>
      <c r="BA61" s="611"/>
      <c r="BB61" s="611"/>
      <c r="BC61" s="612"/>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6" t="s">
        <v>2328</v>
      </c>
      <c r="D64" s="606"/>
      <c r="E64" s="606"/>
      <c r="F64" s="606"/>
      <c r="G64" s="606"/>
      <c r="H64" s="606"/>
      <c r="I64" s="606"/>
      <c r="J64" s="606"/>
      <c r="K64" s="606"/>
      <c r="L64" s="606"/>
      <c r="M64" s="606"/>
      <c r="N64" s="606"/>
      <c r="O64" s="606"/>
      <c r="P64" s="606"/>
      <c r="Q64" s="606"/>
      <c r="R64" s="606"/>
      <c r="S64" s="606"/>
      <c r="T64" s="606"/>
      <c r="U64" s="606"/>
      <c r="V64" s="606"/>
      <c r="W64" s="606"/>
      <c r="X64" s="606"/>
      <c r="Y64" s="606"/>
      <c r="Z64" s="606"/>
      <c r="AA64" s="606"/>
      <c r="AB64" s="606"/>
      <c r="AC64" s="606"/>
      <c r="AD64" s="606"/>
      <c r="AE64" s="606"/>
      <c r="AF64" s="606"/>
      <c r="AG64" s="606"/>
      <c r="AH64" s="606"/>
      <c r="AI64" s="606"/>
      <c r="AJ64" s="606"/>
      <c r="AK64" s="606"/>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7" t="s">
        <v>2329</v>
      </c>
      <c r="C66" s="707"/>
      <c r="D66" s="707"/>
      <c r="E66" s="707"/>
      <c r="F66" s="707"/>
      <c r="G66" s="707"/>
      <c r="H66" s="707"/>
      <c r="I66" s="707"/>
      <c r="J66" s="707"/>
      <c r="K66" s="707"/>
      <c r="L66" s="707"/>
      <c r="M66" s="707"/>
      <c r="N66" s="707"/>
      <c r="O66" s="707"/>
      <c r="P66" s="707"/>
      <c r="Q66" s="707"/>
      <c r="R66" s="707"/>
      <c r="S66" s="707"/>
      <c r="T66" s="707"/>
      <c r="U66" s="707"/>
      <c r="V66" s="707"/>
      <c r="W66" s="707"/>
      <c r="X66" s="707"/>
      <c r="Y66" s="707"/>
      <c r="Z66" s="707"/>
      <c r="AA66" s="707"/>
      <c r="AB66" s="707"/>
      <c r="AC66" s="707"/>
      <c r="AD66" s="707"/>
      <c r="AE66" s="707"/>
      <c r="AF66" s="707"/>
      <c r="AG66" s="707"/>
      <c r="AH66" s="707"/>
      <c r="AI66" s="707"/>
      <c r="AJ66" s="707"/>
      <c r="AK66" s="707"/>
      <c r="AL66" s="256"/>
    </row>
    <row r="67" spans="1:81" ht="23.25" customHeight="1" thickBot="1">
      <c r="A67" s="256"/>
      <c r="B67" s="708" t="s">
        <v>87</v>
      </c>
      <c r="C67" s="709"/>
      <c r="D67" s="709"/>
      <c r="E67" s="709"/>
      <c r="F67" s="709"/>
      <c r="G67" s="709"/>
      <c r="H67" s="709"/>
      <c r="I67" s="709"/>
      <c r="J67" s="709"/>
      <c r="K67" s="709"/>
      <c r="L67" s="709"/>
      <c r="M67" s="709"/>
      <c r="N67" s="709"/>
      <c r="O67" s="709"/>
      <c r="P67" s="709"/>
      <c r="Q67" s="709"/>
      <c r="R67" s="709"/>
      <c r="S67" s="710"/>
      <c r="T67" s="711">
        <f>SUM('別紙様式6-2 事業所個票１:事業所個票10'!BV51)</f>
        <v>0</v>
      </c>
      <c r="U67" s="712"/>
      <c r="V67" s="712"/>
      <c r="W67" s="712"/>
      <c r="X67" s="712"/>
      <c r="Y67" s="333" t="s">
        <v>32</v>
      </c>
      <c r="Z67" s="334" t="s">
        <v>39</v>
      </c>
      <c r="AA67" s="335"/>
      <c r="AB67" s="256"/>
      <c r="AC67" s="256"/>
      <c r="AD67" s="256"/>
      <c r="AE67" s="256"/>
      <c r="AF67" s="256"/>
      <c r="AG67" s="256" t="s">
        <v>39</v>
      </c>
      <c r="AH67" s="336" t="str">
        <f>IF(T68&lt;T67,"×","")</f>
        <v/>
      </c>
      <c r="AI67" s="256"/>
      <c r="AJ67" s="256"/>
      <c r="AK67" s="256"/>
      <c r="AL67" s="256"/>
      <c r="AM67" s="627" t="s">
        <v>2330</v>
      </c>
      <c r="AN67" s="713"/>
      <c r="AO67" s="713"/>
      <c r="AP67" s="713"/>
      <c r="AQ67" s="713"/>
      <c r="AR67" s="713"/>
      <c r="AS67" s="713"/>
      <c r="AT67" s="713"/>
      <c r="AU67" s="713"/>
      <c r="AV67" s="713"/>
      <c r="AW67" s="713"/>
      <c r="AX67" s="713"/>
      <c r="AY67" s="713"/>
      <c r="AZ67" s="713"/>
      <c r="BA67" s="713"/>
      <c r="BB67" s="713"/>
      <c r="BC67" s="714"/>
    </row>
    <row r="68" spans="1:81" ht="23.25" customHeight="1" thickBot="1">
      <c r="A68" s="256"/>
      <c r="B68" s="715" t="s">
        <v>2331</v>
      </c>
      <c r="C68" s="716"/>
      <c r="D68" s="716"/>
      <c r="E68" s="716"/>
      <c r="F68" s="716"/>
      <c r="G68" s="716"/>
      <c r="H68" s="716"/>
      <c r="I68" s="716"/>
      <c r="J68" s="716"/>
      <c r="K68" s="716"/>
      <c r="L68" s="716"/>
      <c r="M68" s="716"/>
      <c r="N68" s="716"/>
      <c r="O68" s="716"/>
      <c r="P68" s="716"/>
      <c r="Q68" s="716"/>
      <c r="R68" s="716"/>
      <c r="S68" s="716"/>
      <c r="T68" s="717"/>
      <c r="U68" s="718"/>
      <c r="V68" s="718"/>
      <c r="W68" s="718"/>
      <c r="X68" s="719"/>
      <c r="Y68" s="337" t="s">
        <v>32</v>
      </c>
      <c r="Z68" s="256"/>
      <c r="AA68" s="338" t="s">
        <v>69</v>
      </c>
      <c r="AB68" s="720">
        <f>IFERROR(T69/T67*100,0)</f>
        <v>0</v>
      </c>
      <c r="AC68" s="721"/>
      <c r="AD68" s="722"/>
      <c r="AE68" s="339" t="s">
        <v>88</v>
      </c>
      <c r="AF68" s="339" t="s">
        <v>70</v>
      </c>
      <c r="AG68" s="256" t="s">
        <v>39</v>
      </c>
      <c r="AH68" s="284" t="str">
        <f>IF(T67=0,"",(IF(AB68&gt;=200/3,"○","×")))</f>
        <v/>
      </c>
      <c r="AI68" s="322"/>
      <c r="AJ68" s="322"/>
      <c r="AK68" s="322"/>
      <c r="AL68" s="256"/>
      <c r="AM68" s="627" t="s">
        <v>2332</v>
      </c>
      <c r="AN68" s="713"/>
      <c r="AO68" s="713"/>
      <c r="AP68" s="713"/>
      <c r="AQ68" s="713"/>
      <c r="AR68" s="713"/>
      <c r="AS68" s="713"/>
      <c r="AT68" s="713"/>
      <c r="AU68" s="713"/>
      <c r="AV68" s="713"/>
      <c r="AW68" s="713"/>
      <c r="AX68" s="713"/>
      <c r="AY68" s="713"/>
      <c r="AZ68" s="713"/>
      <c r="BA68" s="713"/>
      <c r="BB68" s="713"/>
      <c r="BC68" s="714"/>
    </row>
    <row r="69" spans="1:81" ht="19.5" customHeight="1" thickBot="1">
      <c r="A69" s="256"/>
      <c r="B69" s="340"/>
      <c r="C69" s="698" t="s">
        <v>2333</v>
      </c>
      <c r="D69" s="698"/>
      <c r="E69" s="698"/>
      <c r="F69" s="698"/>
      <c r="G69" s="698"/>
      <c r="H69" s="698"/>
      <c r="I69" s="698"/>
      <c r="J69" s="698"/>
      <c r="K69" s="698"/>
      <c r="L69" s="698"/>
      <c r="M69" s="698"/>
      <c r="N69" s="698"/>
      <c r="O69" s="698"/>
      <c r="P69" s="698"/>
      <c r="Q69" s="698"/>
      <c r="R69" s="698"/>
      <c r="S69" s="698"/>
      <c r="T69" s="700"/>
      <c r="U69" s="701"/>
      <c r="V69" s="701"/>
      <c r="W69" s="701"/>
      <c r="X69" s="702"/>
      <c r="Y69" s="341" t="s">
        <v>32</v>
      </c>
      <c r="Z69" s="342" t="s">
        <v>39</v>
      </c>
      <c r="AA69" s="99"/>
      <c r="AB69" s="343"/>
      <c r="AC69" s="344"/>
      <c r="AD69" s="345"/>
      <c r="AE69" s="345"/>
      <c r="AF69" s="339"/>
      <c r="AG69" s="256"/>
      <c r="AH69" s="256"/>
      <c r="AI69" s="322"/>
      <c r="AJ69" s="256"/>
      <c r="AK69" s="322"/>
      <c r="AL69" s="322"/>
    </row>
    <row r="70" spans="1:81" ht="16.5" customHeight="1">
      <c r="A70" s="256"/>
      <c r="B70" s="346"/>
      <c r="C70" s="699"/>
      <c r="D70" s="699"/>
      <c r="E70" s="699"/>
      <c r="F70" s="699"/>
      <c r="G70" s="699"/>
      <c r="H70" s="699"/>
      <c r="I70" s="699"/>
      <c r="J70" s="699"/>
      <c r="K70" s="699"/>
      <c r="L70" s="699"/>
      <c r="M70" s="699"/>
      <c r="N70" s="699"/>
      <c r="O70" s="699"/>
      <c r="P70" s="699"/>
      <c r="Q70" s="699"/>
      <c r="R70" s="699"/>
      <c r="S70" s="699"/>
      <c r="T70" s="347" t="s">
        <v>69</v>
      </c>
      <c r="U70" s="703">
        <f>T69/10</f>
        <v>0</v>
      </c>
      <c r="V70" s="703"/>
      <c r="W70" s="703"/>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4" t="s">
        <v>89</v>
      </c>
      <c r="C72" s="705"/>
      <c r="D72" s="705"/>
      <c r="E72" s="705"/>
      <c r="F72" s="705"/>
      <c r="G72" s="705"/>
      <c r="H72" s="705"/>
      <c r="I72" s="705"/>
      <c r="J72" s="705"/>
      <c r="K72" s="705"/>
      <c r="L72" s="705"/>
      <c r="M72" s="705"/>
      <c r="N72" s="705"/>
      <c r="O72" s="705"/>
      <c r="P72" s="705"/>
      <c r="Q72" s="705"/>
      <c r="R72" s="705"/>
      <c r="S72" s="705"/>
      <c r="T72" s="705"/>
      <c r="U72" s="705"/>
      <c r="V72" s="705"/>
      <c r="W72" s="705"/>
      <c r="X72" s="705"/>
      <c r="Y72" s="705"/>
      <c r="Z72" s="705"/>
      <c r="AA72" s="705"/>
      <c r="AB72" s="705"/>
      <c r="AC72" s="705"/>
      <c r="AD72" s="705"/>
      <c r="AE72" s="705"/>
      <c r="AF72" s="705"/>
      <c r="AG72" s="705"/>
      <c r="AH72" s="705"/>
      <c r="AI72" s="705"/>
      <c r="AJ72" s="705"/>
      <c r="AK72" s="705"/>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6" t="s">
        <v>2334</v>
      </c>
      <c r="E74" s="706"/>
      <c r="F74" s="706"/>
      <c r="G74" s="706"/>
      <c r="H74" s="706"/>
      <c r="I74" s="706"/>
      <c r="J74" s="706"/>
      <c r="K74" s="706"/>
      <c r="L74" s="706"/>
      <c r="M74" s="706"/>
      <c r="N74" s="706"/>
      <c r="O74" s="706"/>
      <c r="P74" s="706"/>
      <c r="Q74" s="706"/>
      <c r="R74" s="706"/>
      <c r="S74" s="706"/>
      <c r="T74" s="706"/>
      <c r="U74" s="706"/>
      <c r="V74" s="706"/>
      <c r="W74" s="706"/>
      <c r="X74" s="706"/>
      <c r="Y74" s="706"/>
      <c r="Z74" s="706"/>
      <c r="AA74" s="706"/>
      <c r="AB74" s="706"/>
      <c r="AC74" s="706"/>
      <c r="AD74" s="706"/>
      <c r="AE74" s="706"/>
      <c r="AF74" s="706"/>
      <c r="AG74" s="706"/>
      <c r="AH74" s="706"/>
      <c r="AI74" s="706"/>
      <c r="AJ74" s="706"/>
      <c r="AK74" s="706"/>
      <c r="AL74" s="331"/>
      <c r="AM74" s="162" t="b">
        <v>0</v>
      </c>
      <c r="AN74" s="636" t="s">
        <v>2237</v>
      </c>
      <c r="AO74" s="636"/>
      <c r="AP74" s="636"/>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3"/>
      <c r="D75" s="724"/>
      <c r="E75" s="725" t="s">
        <v>2335</v>
      </c>
      <c r="F75" s="725"/>
      <c r="G75" s="725"/>
      <c r="H75" s="725"/>
      <c r="I75" s="725"/>
      <c r="J75" s="725"/>
      <c r="K75" s="725"/>
      <c r="L75" s="725"/>
      <c r="M75" s="725"/>
      <c r="N75" s="725"/>
      <c r="O75" s="725"/>
      <c r="P75" s="725"/>
      <c r="Q75" s="725"/>
      <c r="R75" s="725"/>
      <c r="S75" s="725"/>
      <c r="T75" s="725"/>
      <c r="U75" s="725"/>
      <c r="V75" s="725"/>
      <c r="W75" s="725"/>
      <c r="X75" s="601"/>
      <c r="Y75" s="172" t="s">
        <v>39</v>
      </c>
      <c r="Z75" s="284" t="str">
        <f>IF(AR74&lt;&gt;"該当","",IF(AM74=TRUE,"○","×"))</f>
        <v/>
      </c>
      <c r="AA75" s="352"/>
      <c r="AB75" s="352"/>
      <c r="AC75" s="352"/>
      <c r="AD75" s="352"/>
      <c r="AE75" s="352"/>
      <c r="AF75" s="352"/>
      <c r="AG75" s="352"/>
      <c r="AH75" s="352"/>
      <c r="AI75" s="352"/>
      <c r="AJ75" s="352"/>
      <c r="AK75" s="352"/>
      <c r="AL75" s="352"/>
      <c r="AM75" s="627" t="s">
        <v>86</v>
      </c>
      <c r="AN75" s="604"/>
      <c r="AO75" s="604"/>
      <c r="AP75" s="604"/>
      <c r="AQ75" s="604"/>
      <c r="AR75" s="726"/>
      <c r="AS75" s="726"/>
      <c r="AT75" s="604"/>
      <c r="AU75" s="604"/>
      <c r="AV75" s="604"/>
      <c r="AW75" s="604"/>
      <c r="AX75" s="604"/>
      <c r="AY75" s="604"/>
      <c r="AZ75" s="604"/>
      <c r="BA75" s="604"/>
      <c r="BB75" s="604"/>
      <c r="BC75" s="605"/>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6" t="s">
        <v>2337</v>
      </c>
      <c r="E78" s="606"/>
      <c r="F78" s="606"/>
      <c r="G78" s="606"/>
      <c r="H78" s="606"/>
      <c r="I78" s="606"/>
      <c r="J78" s="606"/>
      <c r="K78" s="606"/>
      <c r="L78" s="606"/>
      <c r="M78" s="606"/>
      <c r="N78" s="606"/>
      <c r="O78" s="606"/>
      <c r="P78" s="606"/>
      <c r="Q78" s="606"/>
      <c r="R78" s="606"/>
      <c r="S78" s="606"/>
      <c r="T78" s="606"/>
      <c r="U78" s="606"/>
      <c r="V78" s="606"/>
      <c r="W78" s="606"/>
      <c r="X78" s="606"/>
      <c r="Y78" s="606"/>
      <c r="Z78" s="606"/>
      <c r="AA78" s="606"/>
      <c r="AB78" s="606"/>
      <c r="AC78" s="606"/>
      <c r="AD78" s="606"/>
      <c r="AE78" s="606"/>
      <c r="AF78" s="606"/>
      <c r="AG78" s="606"/>
      <c r="AH78" s="606"/>
      <c r="AI78" s="606"/>
      <c r="AJ78" s="606"/>
      <c r="AK78" s="606"/>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7" t="s">
        <v>91</v>
      </c>
      <c r="D79" s="709"/>
      <c r="E79" s="709"/>
      <c r="F79" s="709"/>
      <c r="G79" s="709"/>
      <c r="H79" s="709"/>
      <c r="I79" s="709"/>
      <c r="J79" s="709"/>
      <c r="K79" s="709"/>
      <c r="L79" s="709"/>
      <c r="M79" s="709"/>
      <c r="N79" s="709"/>
      <c r="O79" s="709"/>
      <c r="P79" s="709"/>
      <c r="Q79" s="709"/>
      <c r="R79" s="709"/>
      <c r="S79" s="709"/>
      <c r="T79" s="710"/>
      <c r="U79" s="711">
        <f>SUM('別紙様式6-2 事業所個票１:事業所個票10'!BA51)</f>
        <v>0</v>
      </c>
      <c r="V79" s="712"/>
      <c r="W79" s="712"/>
      <c r="X79" s="712"/>
      <c r="Y79" s="712"/>
      <c r="Z79" s="357" t="s">
        <v>32</v>
      </c>
      <c r="AA79" s="275" t="s">
        <v>39</v>
      </c>
      <c r="AB79" s="592" t="str">
        <f>IF(U79=0,"",IF(U80&gt;=U79,"○","×"))</f>
        <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8" t="s">
        <v>92</v>
      </c>
      <c r="D80" s="728"/>
      <c r="E80" s="728"/>
      <c r="F80" s="728"/>
      <c r="G80" s="728"/>
      <c r="H80" s="728"/>
      <c r="I80" s="728"/>
      <c r="J80" s="728"/>
      <c r="K80" s="728"/>
      <c r="L80" s="728"/>
      <c r="M80" s="728"/>
      <c r="N80" s="728"/>
      <c r="O80" s="728"/>
      <c r="P80" s="728"/>
      <c r="Q80" s="728"/>
      <c r="R80" s="728"/>
      <c r="S80" s="728"/>
      <c r="T80" s="729"/>
      <c r="U80" s="711">
        <f>U81+U86</f>
        <v>0</v>
      </c>
      <c r="V80" s="712"/>
      <c r="W80" s="712"/>
      <c r="X80" s="712"/>
      <c r="Y80" s="712"/>
      <c r="Z80" s="333" t="s">
        <v>32</v>
      </c>
      <c r="AA80" s="275" t="s">
        <v>39</v>
      </c>
      <c r="AB80" s="594"/>
      <c r="AC80" s="275"/>
      <c r="AD80" s="275"/>
      <c r="AE80" s="275"/>
      <c r="AF80" s="275"/>
      <c r="AG80" s="275"/>
      <c r="AH80" s="322"/>
      <c r="AI80" s="322"/>
      <c r="AJ80" s="322"/>
      <c r="AK80" s="322"/>
      <c r="AL80" s="322"/>
      <c r="AM80" s="358"/>
    </row>
    <row r="81" spans="1:55" ht="9.75" customHeight="1" thickBot="1">
      <c r="A81" s="256"/>
      <c r="B81" s="356"/>
      <c r="C81" s="744" t="s">
        <v>93</v>
      </c>
      <c r="D81" s="745"/>
      <c r="E81" s="748" t="s">
        <v>94</v>
      </c>
      <c r="F81" s="749"/>
      <c r="G81" s="749"/>
      <c r="H81" s="749"/>
      <c r="I81" s="749"/>
      <c r="J81" s="749"/>
      <c r="K81" s="749"/>
      <c r="L81" s="749"/>
      <c r="M81" s="749"/>
      <c r="N81" s="749"/>
      <c r="O81" s="749"/>
      <c r="P81" s="749"/>
      <c r="Q81" s="749"/>
      <c r="R81" s="749"/>
      <c r="S81" s="749"/>
      <c r="T81" s="750"/>
      <c r="U81" s="754"/>
      <c r="V81" s="755"/>
      <c r="W81" s="755"/>
      <c r="X81" s="755"/>
      <c r="Y81" s="756"/>
      <c r="Z81" s="760" t="s">
        <v>32</v>
      </c>
      <c r="AA81" s="762" t="s">
        <v>39</v>
      </c>
      <c r="AB81" s="256"/>
      <c r="AC81" s="339"/>
      <c r="AD81" s="359"/>
      <c r="AE81" s="359"/>
      <c r="AF81" s="339"/>
      <c r="AG81" s="256"/>
      <c r="AH81" s="322"/>
      <c r="AI81" s="256"/>
      <c r="AJ81" s="322"/>
      <c r="AK81" s="256"/>
      <c r="AL81" s="322"/>
      <c r="AM81" s="358"/>
    </row>
    <row r="82" spans="1:55" ht="9.75" customHeight="1" thickBot="1">
      <c r="A82" s="256"/>
      <c r="B82" s="356"/>
      <c r="C82" s="744"/>
      <c r="D82" s="745"/>
      <c r="E82" s="751"/>
      <c r="F82" s="752"/>
      <c r="G82" s="752"/>
      <c r="H82" s="752"/>
      <c r="I82" s="752"/>
      <c r="J82" s="752"/>
      <c r="K82" s="752"/>
      <c r="L82" s="752"/>
      <c r="M82" s="752"/>
      <c r="N82" s="752"/>
      <c r="O82" s="752"/>
      <c r="P82" s="752"/>
      <c r="Q82" s="752"/>
      <c r="R82" s="752"/>
      <c r="S82" s="752"/>
      <c r="T82" s="753"/>
      <c r="U82" s="757"/>
      <c r="V82" s="758"/>
      <c r="W82" s="758"/>
      <c r="X82" s="758"/>
      <c r="Y82" s="759"/>
      <c r="Z82" s="761"/>
      <c r="AA82" s="762"/>
      <c r="AB82" s="763" t="s">
        <v>69</v>
      </c>
      <c r="AC82" s="730">
        <f>IFERROR(U83/U81*100,0)</f>
        <v>0</v>
      </c>
      <c r="AD82" s="731"/>
      <c r="AE82" s="732"/>
      <c r="AF82" s="736" t="s">
        <v>88</v>
      </c>
      <c r="AG82" s="736" t="s">
        <v>70</v>
      </c>
      <c r="AH82" s="737" t="s">
        <v>39</v>
      </c>
      <c r="AI82" s="592" t="str">
        <f>IF(U79=0,"",IF(U81=0,"",IF(AND(AC82&gt;=200/3,AC82&lt;=100),"○","×")))</f>
        <v/>
      </c>
      <c r="AJ82" s="322"/>
      <c r="AK82" s="256"/>
      <c r="AL82" s="322"/>
      <c r="AM82" s="738" t="s">
        <v>2338</v>
      </c>
      <c r="AN82" s="739"/>
      <c r="AO82" s="739"/>
      <c r="AP82" s="739"/>
      <c r="AQ82" s="739"/>
      <c r="AR82" s="739"/>
      <c r="AS82" s="739"/>
      <c r="AT82" s="739"/>
      <c r="AU82" s="739"/>
      <c r="AV82" s="739"/>
      <c r="AW82" s="739"/>
      <c r="AX82" s="739"/>
      <c r="AY82" s="739"/>
      <c r="AZ82" s="739"/>
      <c r="BA82" s="739"/>
      <c r="BB82" s="739"/>
      <c r="BC82" s="740"/>
    </row>
    <row r="83" spans="1:55" ht="9.75" customHeight="1" thickBot="1">
      <c r="A83" s="256"/>
      <c r="B83" s="356"/>
      <c r="C83" s="744"/>
      <c r="D83" s="745"/>
      <c r="E83" s="311"/>
      <c r="F83" s="764" t="s">
        <v>2339</v>
      </c>
      <c r="G83" s="765"/>
      <c r="H83" s="765"/>
      <c r="I83" s="765"/>
      <c r="J83" s="765"/>
      <c r="K83" s="765"/>
      <c r="L83" s="765"/>
      <c r="M83" s="765"/>
      <c r="N83" s="765"/>
      <c r="O83" s="765"/>
      <c r="P83" s="765"/>
      <c r="Q83" s="765"/>
      <c r="R83" s="765"/>
      <c r="S83" s="765"/>
      <c r="T83" s="765"/>
      <c r="U83" s="769"/>
      <c r="V83" s="770"/>
      <c r="W83" s="770"/>
      <c r="X83" s="770"/>
      <c r="Y83" s="771"/>
      <c r="Z83" s="772" t="s">
        <v>32</v>
      </c>
      <c r="AA83" s="762" t="s">
        <v>39</v>
      </c>
      <c r="AB83" s="763"/>
      <c r="AC83" s="733"/>
      <c r="AD83" s="734"/>
      <c r="AE83" s="735"/>
      <c r="AF83" s="736"/>
      <c r="AG83" s="736"/>
      <c r="AH83" s="737"/>
      <c r="AI83" s="594"/>
      <c r="AJ83" s="322"/>
      <c r="AK83" s="256"/>
      <c r="AL83" s="322"/>
      <c r="AM83" s="741"/>
      <c r="AN83" s="742"/>
      <c r="AO83" s="742"/>
      <c r="AP83" s="742"/>
      <c r="AQ83" s="742"/>
      <c r="AR83" s="742"/>
      <c r="AS83" s="742"/>
      <c r="AT83" s="742"/>
      <c r="AU83" s="742"/>
      <c r="AV83" s="742"/>
      <c r="AW83" s="742"/>
      <c r="AX83" s="742"/>
      <c r="AY83" s="742"/>
      <c r="AZ83" s="742"/>
      <c r="BA83" s="742"/>
      <c r="BB83" s="742"/>
      <c r="BC83" s="743"/>
    </row>
    <row r="84" spans="1:55" ht="9.75" customHeight="1" thickBot="1">
      <c r="A84" s="256"/>
      <c r="B84" s="356"/>
      <c r="C84" s="744"/>
      <c r="D84" s="745"/>
      <c r="E84" s="360"/>
      <c r="F84" s="766"/>
      <c r="G84" s="706"/>
      <c r="H84" s="706"/>
      <c r="I84" s="706"/>
      <c r="J84" s="706"/>
      <c r="K84" s="706"/>
      <c r="L84" s="706"/>
      <c r="M84" s="706"/>
      <c r="N84" s="706"/>
      <c r="O84" s="706"/>
      <c r="P84" s="706"/>
      <c r="Q84" s="706"/>
      <c r="R84" s="706"/>
      <c r="S84" s="706"/>
      <c r="T84" s="706"/>
      <c r="U84" s="757"/>
      <c r="V84" s="758"/>
      <c r="W84" s="758"/>
      <c r="X84" s="758"/>
      <c r="Y84" s="759"/>
      <c r="Z84" s="773"/>
      <c r="AA84" s="762"/>
      <c r="AB84" s="256"/>
      <c r="AC84" s="256"/>
      <c r="AD84" s="256"/>
      <c r="AE84" s="256"/>
      <c r="AF84" s="256"/>
      <c r="AG84" s="256"/>
      <c r="AH84" s="256"/>
      <c r="AI84" s="256"/>
      <c r="AJ84" s="322"/>
      <c r="AK84" s="322"/>
      <c r="AL84" s="322"/>
    </row>
    <row r="85" spans="1:55" ht="15" customHeight="1" thickBot="1">
      <c r="A85" s="256"/>
      <c r="B85" s="356"/>
      <c r="C85" s="746"/>
      <c r="D85" s="747"/>
      <c r="E85" s="361"/>
      <c r="F85" s="767"/>
      <c r="G85" s="768"/>
      <c r="H85" s="768"/>
      <c r="I85" s="768"/>
      <c r="J85" s="768"/>
      <c r="K85" s="768"/>
      <c r="L85" s="768"/>
      <c r="M85" s="768"/>
      <c r="N85" s="768"/>
      <c r="O85" s="768"/>
      <c r="P85" s="768"/>
      <c r="Q85" s="768"/>
      <c r="R85" s="768"/>
      <c r="S85" s="768"/>
      <c r="T85" s="768"/>
      <c r="U85" s="362" t="s">
        <v>69</v>
      </c>
      <c r="V85" s="774">
        <f>U83/2</f>
        <v>0</v>
      </c>
      <c r="W85" s="774"/>
      <c r="X85" s="774"/>
      <c r="Y85" s="101" t="s">
        <v>32</v>
      </c>
      <c r="Z85" s="3" t="s">
        <v>70</v>
      </c>
      <c r="AA85" s="102"/>
      <c r="AB85" s="343"/>
      <c r="AC85" s="343"/>
      <c r="AD85" s="344"/>
      <c r="AE85" s="775"/>
      <c r="AF85" s="775"/>
      <c r="AG85" s="339"/>
      <c r="AH85" s="256"/>
      <c r="AI85" s="348"/>
      <c r="AJ85" s="322"/>
      <c r="AK85" s="322"/>
      <c r="AL85" s="322"/>
      <c r="AM85" s="358"/>
    </row>
    <row r="86" spans="1:55" ht="9.75" customHeight="1" thickBot="1">
      <c r="A86" s="256"/>
      <c r="B86" s="356"/>
      <c r="C86" s="776" t="s">
        <v>95</v>
      </c>
      <c r="D86" s="777"/>
      <c r="E86" s="748" t="s">
        <v>96</v>
      </c>
      <c r="F86" s="749"/>
      <c r="G86" s="749"/>
      <c r="H86" s="749"/>
      <c r="I86" s="749"/>
      <c r="J86" s="749"/>
      <c r="K86" s="749"/>
      <c r="L86" s="749"/>
      <c r="M86" s="749"/>
      <c r="N86" s="749"/>
      <c r="O86" s="749"/>
      <c r="P86" s="749"/>
      <c r="Q86" s="749"/>
      <c r="R86" s="749"/>
      <c r="S86" s="749"/>
      <c r="T86" s="750"/>
      <c r="U86" s="754"/>
      <c r="V86" s="755"/>
      <c r="W86" s="755"/>
      <c r="X86" s="755"/>
      <c r="Y86" s="756"/>
      <c r="Z86" s="779" t="s">
        <v>32</v>
      </c>
      <c r="AA86" s="762" t="s">
        <v>39</v>
      </c>
      <c r="AB86" s="343"/>
      <c r="AC86" s="256"/>
      <c r="AD86" s="339"/>
      <c r="AE86" s="359"/>
      <c r="AF86" s="359"/>
      <c r="AG86" s="339"/>
      <c r="AH86" s="256"/>
      <c r="AI86" s="256"/>
      <c r="AJ86" s="322"/>
      <c r="AK86" s="322"/>
      <c r="AL86" s="322"/>
      <c r="AM86" s="358"/>
    </row>
    <row r="87" spans="1:55" ht="9.75" customHeight="1" thickBot="1">
      <c r="A87" s="256"/>
      <c r="B87" s="356"/>
      <c r="C87" s="778"/>
      <c r="D87" s="745"/>
      <c r="E87" s="751"/>
      <c r="F87" s="752"/>
      <c r="G87" s="752"/>
      <c r="H87" s="752"/>
      <c r="I87" s="752"/>
      <c r="J87" s="752"/>
      <c r="K87" s="752"/>
      <c r="L87" s="752"/>
      <c r="M87" s="752"/>
      <c r="N87" s="752"/>
      <c r="O87" s="752"/>
      <c r="P87" s="752"/>
      <c r="Q87" s="752"/>
      <c r="R87" s="752"/>
      <c r="S87" s="752"/>
      <c r="T87" s="753"/>
      <c r="U87" s="757"/>
      <c r="V87" s="758"/>
      <c r="W87" s="758"/>
      <c r="X87" s="758"/>
      <c r="Y87" s="759"/>
      <c r="Z87" s="780"/>
      <c r="AA87" s="762"/>
      <c r="AB87" s="763" t="s">
        <v>69</v>
      </c>
      <c r="AC87" s="730">
        <f>IFERROR(U88/U86*100,0)</f>
        <v>0</v>
      </c>
      <c r="AD87" s="731"/>
      <c r="AE87" s="732"/>
      <c r="AF87" s="736" t="s">
        <v>88</v>
      </c>
      <c r="AG87" s="736" t="s">
        <v>70</v>
      </c>
      <c r="AH87" s="737" t="s">
        <v>39</v>
      </c>
      <c r="AI87" s="592" t="str">
        <f>IF(U79=0,"",IF(U86=0,"",IF(AND(AC87&gt;=200/3,AC87&lt;=100),"○","×")))</f>
        <v/>
      </c>
      <c r="AJ87" s="322"/>
      <c r="AK87" s="322"/>
      <c r="AL87" s="322"/>
      <c r="AM87" s="738" t="s">
        <v>2340</v>
      </c>
      <c r="AN87" s="739"/>
      <c r="AO87" s="739"/>
      <c r="AP87" s="739"/>
      <c r="AQ87" s="739"/>
      <c r="AR87" s="739"/>
      <c r="AS87" s="739"/>
      <c r="AT87" s="739"/>
      <c r="AU87" s="739"/>
      <c r="AV87" s="739"/>
      <c r="AW87" s="739"/>
      <c r="AX87" s="739"/>
      <c r="AY87" s="739"/>
      <c r="AZ87" s="739"/>
      <c r="BA87" s="739"/>
      <c r="BB87" s="739"/>
      <c r="BC87" s="740"/>
    </row>
    <row r="88" spans="1:55" ht="9.75" customHeight="1" thickBot="1">
      <c r="A88" s="256"/>
      <c r="B88" s="356"/>
      <c r="C88" s="778"/>
      <c r="D88" s="745"/>
      <c r="E88" s="363"/>
      <c r="F88" s="764" t="s">
        <v>2341</v>
      </c>
      <c r="G88" s="765"/>
      <c r="H88" s="765"/>
      <c r="I88" s="765"/>
      <c r="J88" s="765"/>
      <c r="K88" s="765"/>
      <c r="L88" s="765"/>
      <c r="M88" s="765"/>
      <c r="N88" s="765"/>
      <c r="O88" s="765"/>
      <c r="P88" s="765"/>
      <c r="Q88" s="765"/>
      <c r="R88" s="765"/>
      <c r="S88" s="765"/>
      <c r="T88" s="765"/>
      <c r="U88" s="769"/>
      <c r="V88" s="770"/>
      <c r="W88" s="770"/>
      <c r="X88" s="770"/>
      <c r="Y88" s="771"/>
      <c r="Z88" s="781" t="s">
        <v>32</v>
      </c>
      <c r="AA88" s="762" t="s">
        <v>39</v>
      </c>
      <c r="AB88" s="763"/>
      <c r="AC88" s="733"/>
      <c r="AD88" s="734"/>
      <c r="AE88" s="735"/>
      <c r="AF88" s="736"/>
      <c r="AG88" s="736"/>
      <c r="AH88" s="737"/>
      <c r="AI88" s="594"/>
      <c r="AJ88" s="322"/>
      <c r="AK88" s="322"/>
      <c r="AL88" s="322"/>
      <c r="AM88" s="741"/>
      <c r="AN88" s="742"/>
      <c r="AO88" s="742"/>
      <c r="AP88" s="742"/>
      <c r="AQ88" s="742"/>
      <c r="AR88" s="742"/>
      <c r="AS88" s="742"/>
      <c r="AT88" s="742"/>
      <c r="AU88" s="742"/>
      <c r="AV88" s="742"/>
      <c r="AW88" s="742"/>
      <c r="AX88" s="742"/>
      <c r="AY88" s="742"/>
      <c r="AZ88" s="742"/>
      <c r="BA88" s="742"/>
      <c r="BB88" s="742"/>
      <c r="BC88" s="743"/>
    </row>
    <row r="89" spans="1:55" ht="9.75" customHeight="1" thickBot="1">
      <c r="A89" s="256"/>
      <c r="B89" s="356"/>
      <c r="C89" s="744"/>
      <c r="D89" s="745"/>
      <c r="E89" s="364"/>
      <c r="F89" s="766"/>
      <c r="G89" s="706"/>
      <c r="H89" s="706"/>
      <c r="I89" s="706"/>
      <c r="J89" s="706"/>
      <c r="K89" s="706"/>
      <c r="L89" s="706"/>
      <c r="M89" s="706"/>
      <c r="N89" s="706"/>
      <c r="O89" s="706"/>
      <c r="P89" s="706"/>
      <c r="Q89" s="706"/>
      <c r="R89" s="706"/>
      <c r="S89" s="706"/>
      <c r="T89" s="706"/>
      <c r="U89" s="757"/>
      <c r="V89" s="758"/>
      <c r="W89" s="758"/>
      <c r="X89" s="758"/>
      <c r="Y89" s="759"/>
      <c r="Z89" s="782"/>
      <c r="AA89" s="762"/>
      <c r="AB89" s="256"/>
      <c r="AC89" s="256"/>
      <c r="AD89" s="256"/>
      <c r="AE89" s="256"/>
      <c r="AF89" s="256"/>
      <c r="AG89" s="256"/>
      <c r="AH89" s="256"/>
      <c r="AI89" s="256"/>
      <c r="AJ89" s="322"/>
      <c r="AK89" s="322"/>
      <c r="AL89" s="322"/>
    </row>
    <row r="90" spans="1:55" ht="16.5" customHeight="1">
      <c r="A90" s="256"/>
      <c r="B90" s="356"/>
      <c r="C90" s="746"/>
      <c r="D90" s="747"/>
      <c r="E90" s="365"/>
      <c r="F90" s="767"/>
      <c r="G90" s="768"/>
      <c r="H90" s="768"/>
      <c r="I90" s="768"/>
      <c r="J90" s="768"/>
      <c r="K90" s="768"/>
      <c r="L90" s="768"/>
      <c r="M90" s="768"/>
      <c r="N90" s="768"/>
      <c r="O90" s="768"/>
      <c r="P90" s="768"/>
      <c r="Q90" s="768"/>
      <c r="R90" s="768"/>
      <c r="S90" s="768"/>
      <c r="T90" s="768"/>
      <c r="U90" s="347" t="s">
        <v>69</v>
      </c>
      <c r="V90" s="703">
        <f>U88/2</f>
        <v>0</v>
      </c>
      <c r="W90" s="703"/>
      <c r="X90" s="703"/>
      <c r="Y90" s="100" t="s">
        <v>32</v>
      </c>
      <c r="Z90" s="4" t="s">
        <v>70</v>
      </c>
      <c r="AA90" s="102"/>
      <c r="AB90" s="343"/>
      <c r="AC90" s="344"/>
      <c r="AD90" s="775"/>
      <c r="AE90" s="775"/>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92" t="s">
        <v>98</v>
      </c>
      <c r="C92" s="792"/>
      <c r="D92" s="792"/>
      <c r="E92" s="792"/>
      <c r="F92" s="792"/>
      <c r="G92" s="792"/>
      <c r="H92" s="792"/>
      <c r="I92" s="792"/>
      <c r="J92" s="792"/>
      <c r="K92" s="792"/>
      <c r="L92" s="792"/>
      <c r="M92" s="792"/>
      <c r="N92" s="792"/>
      <c r="O92" s="792"/>
      <c r="P92" s="792"/>
      <c r="Q92" s="792"/>
      <c r="R92" s="792"/>
      <c r="S92" s="792"/>
      <c r="T92" s="792"/>
      <c r="U92" s="792"/>
      <c r="V92" s="792"/>
      <c r="W92" s="792"/>
      <c r="X92" s="792"/>
      <c r="Y92" s="792"/>
      <c r="Z92" s="792"/>
      <c r="AA92" s="792"/>
      <c r="AB92" s="792"/>
      <c r="AC92" s="792"/>
      <c r="AD92" s="792"/>
      <c r="AE92" s="792"/>
      <c r="AF92" s="792"/>
      <c r="AG92" s="792"/>
      <c r="AH92" s="792"/>
      <c r="AI92" s="792"/>
      <c r="AJ92" s="792"/>
      <c r="AK92" s="792"/>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3" t="str">
        <f>IF(SUM('別紙様式6-2 事業所個票１:事業所個票10'!CI4)&gt;=1,"該当","")</f>
        <v/>
      </c>
      <c r="AJ93" s="794"/>
      <c r="AK93" s="795"/>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3" t="str">
        <f>IF(SUM('別紙様式6-2 事業所個票１:事業所個票10'!CI4)=0,"該当","")</f>
        <v>該当</v>
      </c>
      <c r="AJ95" s="794"/>
      <c r="AK95" s="795"/>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6" t="s">
        <v>103</v>
      </c>
      <c r="D97" s="796"/>
      <c r="E97" s="796"/>
      <c r="F97" s="796"/>
      <c r="G97" s="796"/>
      <c r="H97" s="796"/>
      <c r="I97" s="796"/>
      <c r="J97" s="796"/>
      <c r="K97" s="796"/>
      <c r="L97" s="796"/>
      <c r="M97" s="796"/>
      <c r="N97" s="796"/>
      <c r="O97" s="796"/>
      <c r="P97" s="796"/>
      <c r="Q97" s="796"/>
      <c r="R97" s="796"/>
      <c r="S97" s="796"/>
      <c r="T97" s="796"/>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4"/>
      <c r="D98" s="785"/>
      <c r="E98" s="638" t="s">
        <v>104</v>
      </c>
      <c r="F98" s="638"/>
      <c r="G98" s="638"/>
      <c r="H98" s="638"/>
      <c r="I98" s="638"/>
      <c r="J98" s="638"/>
      <c r="K98" s="638"/>
      <c r="L98" s="638"/>
      <c r="M98" s="638"/>
      <c r="N98" s="638"/>
      <c r="O98" s="638"/>
      <c r="P98" s="638"/>
      <c r="Q98" s="638"/>
      <c r="R98" s="797"/>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6" t="s">
        <v>2237</v>
      </c>
      <c r="AO99" s="636"/>
      <c r="AP99" s="636"/>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6" t="s">
        <v>2238</v>
      </c>
      <c r="AO100" s="636"/>
      <c r="AP100" s="636"/>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3" t="s">
        <v>111</v>
      </c>
      <c r="D103" s="783"/>
      <c r="E103" s="783"/>
      <c r="F103" s="783"/>
      <c r="G103" s="783"/>
      <c r="H103" s="783"/>
      <c r="I103" s="783"/>
      <c r="J103" s="783"/>
      <c r="K103" s="783"/>
      <c r="L103" s="325"/>
      <c r="M103" s="784"/>
      <c r="N103" s="785"/>
      <c r="O103" s="786" t="s">
        <v>112</v>
      </c>
      <c r="P103" s="787"/>
      <c r="Q103" s="787"/>
      <c r="R103" s="787"/>
      <c r="S103" s="787"/>
      <c r="T103" s="787"/>
      <c r="U103" s="787"/>
      <c r="V103" s="787"/>
      <c r="W103" s="787"/>
      <c r="X103" s="787"/>
      <c r="Y103" s="787"/>
      <c r="Z103" s="787"/>
      <c r="AA103" s="787"/>
      <c r="AB103" s="787"/>
      <c r="AC103" s="787"/>
      <c r="AD103" s="787"/>
      <c r="AE103" s="787"/>
      <c r="AF103" s="787"/>
      <c r="AG103" s="787"/>
      <c r="AH103" s="787"/>
      <c r="AI103" s="787"/>
      <c r="AJ103" s="788"/>
      <c r="AK103" s="284" t="str">
        <f>IF(T98="○","",(IF(AM100=TRUE,"○","×")))</f>
        <v>×</v>
      </c>
      <c r="AL103" s="265"/>
      <c r="AM103" s="789" t="s">
        <v>2147</v>
      </c>
      <c r="AN103" s="790"/>
      <c r="AO103" s="790"/>
      <c r="AP103" s="790"/>
      <c r="AQ103" s="790"/>
      <c r="AR103" s="790"/>
      <c r="AS103" s="790"/>
      <c r="AT103" s="790"/>
      <c r="AU103" s="790"/>
      <c r="AV103" s="790"/>
      <c r="AW103" s="790"/>
      <c r="AX103" s="790"/>
      <c r="AY103" s="790"/>
      <c r="AZ103" s="790"/>
      <c r="BA103" s="790"/>
      <c r="BB103" s="790"/>
      <c r="BC103" s="791"/>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6" t="s">
        <v>113</v>
      </c>
      <c r="D105" s="796"/>
      <c r="E105" s="796"/>
      <c r="F105" s="796"/>
      <c r="G105" s="796"/>
      <c r="H105" s="796"/>
      <c r="I105" s="796"/>
      <c r="J105" s="796"/>
      <c r="K105" s="796"/>
      <c r="L105" s="796"/>
      <c r="M105" s="796"/>
      <c r="N105" s="796"/>
      <c r="O105" s="796"/>
      <c r="P105" s="796"/>
      <c r="Q105" s="796"/>
      <c r="R105" s="796"/>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4"/>
      <c r="D106" s="785"/>
      <c r="E106" s="638" t="s">
        <v>114</v>
      </c>
      <c r="F106" s="638"/>
      <c r="G106" s="638"/>
      <c r="H106" s="638"/>
      <c r="I106" s="638"/>
      <c r="J106" s="638"/>
      <c r="K106" s="638"/>
      <c r="L106" s="638"/>
      <c r="M106" s="638"/>
      <c r="N106" s="638"/>
      <c r="O106" s="638"/>
      <c r="P106" s="638"/>
      <c r="Q106" s="638"/>
      <c r="R106" s="797"/>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8"/>
      <c r="C107" s="381" t="s">
        <v>105</v>
      </c>
      <c r="D107" s="799" t="s">
        <v>115</v>
      </c>
      <c r="E107" s="800"/>
      <c r="F107" s="800"/>
      <c r="G107" s="800"/>
      <c r="H107" s="695"/>
      <c r="I107" s="695"/>
      <c r="J107" s="695"/>
      <c r="K107" s="695"/>
      <c r="L107" s="695"/>
      <c r="M107" s="695"/>
      <c r="N107" s="695"/>
      <c r="O107" s="695"/>
      <c r="P107" s="695"/>
      <c r="Q107" s="695"/>
      <c r="R107" s="695"/>
      <c r="S107" s="695"/>
      <c r="T107" s="695"/>
      <c r="U107" s="695"/>
      <c r="V107" s="695"/>
      <c r="W107" s="695"/>
      <c r="X107" s="695"/>
      <c r="Y107" s="695"/>
      <c r="Z107" s="695"/>
      <c r="AA107" s="695"/>
      <c r="AB107" s="695"/>
      <c r="AC107" s="695"/>
      <c r="AD107" s="695"/>
      <c r="AE107" s="695"/>
      <c r="AF107" s="695"/>
      <c r="AG107" s="695"/>
      <c r="AH107" s="695"/>
      <c r="AI107" s="695"/>
      <c r="AJ107" s="695"/>
      <c r="AK107" s="801"/>
      <c r="AL107" s="265"/>
      <c r="AM107" s="162" t="b">
        <v>0</v>
      </c>
      <c r="AN107" s="636" t="s">
        <v>2237</v>
      </c>
      <c r="AO107" s="636"/>
      <c r="AP107" s="636"/>
      <c r="AQ107" s="258"/>
      <c r="AR107" s="162" t="b">
        <v>0</v>
      </c>
      <c r="AS107" s="636" t="s">
        <v>2239</v>
      </c>
      <c r="AT107" s="636"/>
      <c r="AU107" s="636"/>
    </row>
    <row r="108" spans="1:55" s="266" customFormat="1" ht="25.5" customHeight="1" thickBot="1">
      <c r="A108" s="265"/>
      <c r="B108" s="798"/>
      <c r="C108" s="816"/>
      <c r="D108" s="818" t="s">
        <v>116</v>
      </c>
      <c r="E108" s="819"/>
      <c r="F108" s="819"/>
      <c r="G108" s="819"/>
      <c r="H108" s="824"/>
      <c r="I108" s="826" t="s">
        <v>33</v>
      </c>
      <c r="J108" s="828" t="s">
        <v>117</v>
      </c>
      <c r="K108" s="829"/>
      <c r="L108" s="829"/>
      <c r="M108" s="829"/>
      <c r="N108" s="829"/>
      <c r="O108" s="829"/>
      <c r="P108" s="829"/>
      <c r="Q108" s="829"/>
      <c r="R108" s="829"/>
      <c r="S108" s="829"/>
      <c r="T108" s="829"/>
      <c r="U108" s="829"/>
      <c r="V108" s="829"/>
      <c r="W108" s="829"/>
      <c r="X108" s="829"/>
      <c r="Y108" s="829"/>
      <c r="Z108" s="829"/>
      <c r="AA108" s="829"/>
      <c r="AB108" s="829"/>
      <c r="AC108" s="829"/>
      <c r="AD108" s="829"/>
      <c r="AE108" s="829"/>
      <c r="AF108" s="829"/>
      <c r="AG108" s="829"/>
      <c r="AH108" s="829"/>
      <c r="AI108" s="829"/>
      <c r="AJ108" s="829"/>
      <c r="AK108" s="830"/>
      <c r="AL108" s="265"/>
      <c r="AM108" s="162" t="b">
        <v>0</v>
      </c>
      <c r="AN108" s="636" t="s">
        <v>2238</v>
      </c>
      <c r="AO108" s="636"/>
      <c r="AP108" s="636"/>
      <c r="AQ108" s="402"/>
      <c r="AR108" s="162" t="b">
        <v>0</v>
      </c>
      <c r="AS108" s="636" t="s">
        <v>2240</v>
      </c>
      <c r="AT108" s="636"/>
      <c r="AU108" s="636"/>
      <c r="AV108" s="402"/>
      <c r="AW108" s="402"/>
      <c r="AX108" s="402"/>
      <c r="AY108" s="402"/>
      <c r="AZ108" s="402"/>
      <c r="BA108" s="402"/>
      <c r="BB108" s="402"/>
      <c r="BC108" s="402"/>
    </row>
    <row r="109" spans="1:55" s="266" customFormat="1" ht="33" customHeight="1" thickBot="1">
      <c r="A109" s="265"/>
      <c r="B109" s="798"/>
      <c r="C109" s="816"/>
      <c r="D109" s="820"/>
      <c r="E109" s="821"/>
      <c r="F109" s="821"/>
      <c r="G109" s="821"/>
      <c r="H109" s="825"/>
      <c r="I109" s="827"/>
      <c r="J109" s="831"/>
      <c r="K109" s="832"/>
      <c r="L109" s="832"/>
      <c r="M109" s="832"/>
      <c r="N109" s="832"/>
      <c r="O109" s="832"/>
      <c r="P109" s="832"/>
      <c r="Q109" s="832"/>
      <c r="R109" s="832"/>
      <c r="S109" s="832"/>
      <c r="T109" s="832"/>
      <c r="U109" s="832"/>
      <c r="V109" s="832"/>
      <c r="W109" s="832"/>
      <c r="X109" s="832"/>
      <c r="Y109" s="832"/>
      <c r="Z109" s="832"/>
      <c r="AA109" s="832"/>
      <c r="AB109" s="832"/>
      <c r="AC109" s="832"/>
      <c r="AD109" s="832"/>
      <c r="AE109" s="832"/>
      <c r="AF109" s="832"/>
      <c r="AG109" s="832"/>
      <c r="AH109" s="832"/>
      <c r="AI109" s="832"/>
      <c r="AJ109" s="832"/>
      <c r="AK109" s="833"/>
      <c r="AL109" s="265"/>
      <c r="AM109" s="789" t="s">
        <v>2342</v>
      </c>
      <c r="AN109" s="811"/>
      <c r="AO109" s="811"/>
      <c r="AP109" s="811"/>
      <c r="AQ109" s="811"/>
      <c r="AR109" s="811"/>
      <c r="AS109" s="811"/>
      <c r="AT109" s="811"/>
      <c r="AU109" s="811"/>
      <c r="AV109" s="811"/>
      <c r="AW109" s="811"/>
      <c r="AX109" s="811"/>
      <c r="AY109" s="811"/>
      <c r="AZ109" s="811"/>
      <c r="BA109" s="811"/>
      <c r="BB109" s="811"/>
      <c r="BC109" s="812"/>
    </row>
    <row r="110" spans="1:55" s="266" customFormat="1" ht="19.5" customHeight="1" thickBot="1">
      <c r="A110" s="265"/>
      <c r="B110" s="798"/>
      <c r="C110" s="816"/>
      <c r="D110" s="820"/>
      <c r="E110" s="821"/>
      <c r="F110" s="821"/>
      <c r="G110" s="821"/>
      <c r="H110" s="802"/>
      <c r="I110" s="804" t="s">
        <v>40</v>
      </c>
      <c r="J110" s="403" t="s">
        <v>118</v>
      </c>
      <c r="K110" s="404"/>
      <c r="L110" s="404"/>
      <c r="M110" s="404"/>
      <c r="N110" s="404"/>
      <c r="O110" s="404"/>
      <c r="P110" s="404"/>
      <c r="Q110" s="404"/>
      <c r="R110" s="404"/>
      <c r="S110" s="806" t="s">
        <v>119</v>
      </c>
      <c r="T110" s="806"/>
      <c r="U110" s="806"/>
      <c r="V110" s="806"/>
      <c r="W110" s="806"/>
      <c r="X110" s="806"/>
      <c r="Y110" s="806"/>
      <c r="Z110" s="806"/>
      <c r="AA110" s="806"/>
      <c r="AB110" s="806"/>
      <c r="AC110" s="806"/>
      <c r="AD110" s="806"/>
      <c r="AE110" s="806"/>
      <c r="AF110" s="806"/>
      <c r="AG110" s="806"/>
      <c r="AH110" s="806"/>
      <c r="AI110" s="806"/>
      <c r="AJ110" s="806"/>
      <c r="AK110" s="807"/>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8"/>
      <c r="C111" s="817"/>
      <c r="D111" s="822"/>
      <c r="E111" s="823"/>
      <c r="F111" s="823"/>
      <c r="G111" s="823"/>
      <c r="H111" s="803"/>
      <c r="I111" s="805"/>
      <c r="J111" s="808"/>
      <c r="K111" s="809"/>
      <c r="L111" s="809"/>
      <c r="M111" s="809"/>
      <c r="N111" s="809"/>
      <c r="O111" s="809"/>
      <c r="P111" s="809"/>
      <c r="Q111" s="809"/>
      <c r="R111" s="809"/>
      <c r="S111" s="809"/>
      <c r="T111" s="809"/>
      <c r="U111" s="809"/>
      <c r="V111" s="809"/>
      <c r="W111" s="809"/>
      <c r="X111" s="809"/>
      <c r="Y111" s="809"/>
      <c r="Z111" s="809"/>
      <c r="AA111" s="809"/>
      <c r="AB111" s="809"/>
      <c r="AC111" s="809"/>
      <c r="AD111" s="809"/>
      <c r="AE111" s="809"/>
      <c r="AF111" s="809"/>
      <c r="AG111" s="809"/>
      <c r="AH111" s="809"/>
      <c r="AI111" s="809"/>
      <c r="AJ111" s="809"/>
      <c r="AK111" s="810"/>
      <c r="AL111" s="265"/>
      <c r="AM111" s="789" t="s">
        <v>2343</v>
      </c>
      <c r="AN111" s="811"/>
      <c r="AO111" s="811"/>
      <c r="AP111" s="811"/>
      <c r="AQ111" s="811"/>
      <c r="AR111" s="811"/>
      <c r="AS111" s="811"/>
      <c r="AT111" s="811"/>
      <c r="AU111" s="811"/>
      <c r="AV111" s="811"/>
      <c r="AW111" s="811"/>
      <c r="AX111" s="811"/>
      <c r="AY111" s="811"/>
      <c r="AZ111" s="811"/>
      <c r="BA111" s="811"/>
      <c r="BB111" s="811"/>
      <c r="BC111" s="812"/>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3" t="s">
        <v>2344</v>
      </c>
      <c r="D114" s="783"/>
      <c r="E114" s="783"/>
      <c r="F114" s="783"/>
      <c r="G114" s="783"/>
      <c r="H114" s="783"/>
      <c r="I114" s="783"/>
      <c r="J114" s="783"/>
      <c r="K114" s="783"/>
      <c r="L114" s="325"/>
      <c r="M114" s="784"/>
      <c r="N114" s="785"/>
      <c r="O114" s="813" t="s">
        <v>121</v>
      </c>
      <c r="P114" s="814"/>
      <c r="Q114" s="814"/>
      <c r="R114" s="814"/>
      <c r="S114" s="814"/>
      <c r="T114" s="814"/>
      <c r="U114" s="814"/>
      <c r="V114" s="814"/>
      <c r="W114" s="814"/>
      <c r="X114" s="814"/>
      <c r="Y114" s="814"/>
      <c r="Z114" s="814"/>
      <c r="AA114" s="814"/>
      <c r="AB114" s="814"/>
      <c r="AC114" s="814"/>
      <c r="AD114" s="814"/>
      <c r="AE114" s="814"/>
      <c r="AF114" s="814"/>
      <c r="AG114" s="814"/>
      <c r="AH114" s="814"/>
      <c r="AI114" s="814"/>
      <c r="AJ114" s="815"/>
      <c r="AK114" s="284" t="str">
        <f>IF(T106="○","",(IF(AM108=TRUE,"○","×")))</f>
        <v>×</v>
      </c>
      <c r="AL114" s="265"/>
      <c r="AM114" s="789" t="s">
        <v>2148</v>
      </c>
      <c r="AN114" s="790"/>
      <c r="AO114" s="790"/>
      <c r="AP114" s="790"/>
      <c r="AQ114" s="790"/>
      <c r="AR114" s="790"/>
      <c r="AS114" s="790"/>
      <c r="AT114" s="790"/>
      <c r="AU114" s="790"/>
      <c r="AV114" s="790"/>
      <c r="AW114" s="790"/>
      <c r="AX114" s="790"/>
      <c r="AY114" s="790"/>
      <c r="AZ114" s="790"/>
      <c r="BA114" s="790"/>
      <c r="BB114" s="790"/>
      <c r="BC114" s="791"/>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92" t="s">
        <v>122</v>
      </c>
      <c r="C116" s="792"/>
      <c r="D116" s="792"/>
      <c r="E116" s="792"/>
      <c r="F116" s="792"/>
      <c r="G116" s="792"/>
      <c r="H116" s="792"/>
      <c r="I116" s="792"/>
      <c r="J116" s="792"/>
      <c r="K116" s="792"/>
      <c r="L116" s="792"/>
      <c r="M116" s="792"/>
      <c r="N116" s="792"/>
      <c r="O116" s="792"/>
      <c r="P116" s="792"/>
      <c r="Q116" s="792"/>
      <c r="R116" s="792"/>
      <c r="S116" s="792"/>
      <c r="T116" s="792"/>
      <c r="U116" s="792"/>
      <c r="V116" s="792"/>
      <c r="W116" s="792"/>
      <c r="X116" s="792"/>
      <c r="Y116" s="792"/>
      <c r="Z116" s="792"/>
      <c r="AA116" s="792"/>
      <c r="AB116" s="792"/>
      <c r="AC116" s="792"/>
      <c r="AD116" s="792"/>
      <c r="AE116" s="792"/>
      <c r="AF116" s="792"/>
      <c r="AG116" s="792"/>
      <c r="AH116" s="792"/>
      <c r="AI116" s="792"/>
      <c r="AJ116" s="792"/>
      <c r="AK116" s="792"/>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6" t="s">
        <v>2239</v>
      </c>
      <c r="AT117" s="636"/>
      <c r="AU117" s="636"/>
    </row>
    <row r="118" spans="1:55" s="266" customFormat="1" ht="20.25" customHeight="1" thickBot="1">
      <c r="A118" s="265"/>
      <c r="B118" s="784"/>
      <c r="C118" s="785"/>
      <c r="D118" s="850" t="s">
        <v>114</v>
      </c>
      <c r="E118" s="850"/>
      <c r="F118" s="850"/>
      <c r="G118" s="850"/>
      <c r="H118" s="850"/>
      <c r="I118" s="850"/>
      <c r="J118" s="850"/>
      <c r="K118" s="850"/>
      <c r="L118" s="850"/>
      <c r="M118" s="850"/>
      <c r="N118" s="850"/>
      <c r="O118" s="850"/>
      <c r="P118" s="850"/>
      <c r="Q118" s="851"/>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6" t="s">
        <v>2237</v>
      </c>
      <c r="AO118" s="636"/>
      <c r="AP118" s="636"/>
      <c r="AR118" s="162" t="b">
        <v>0</v>
      </c>
      <c r="AS118" s="636" t="s">
        <v>2240</v>
      </c>
      <c r="AT118" s="636"/>
      <c r="AU118" s="636"/>
    </row>
    <row r="119" spans="1:55" s="266" customFormat="1" ht="28.5" customHeight="1" thickBot="1">
      <c r="A119" s="265"/>
      <c r="B119" s="381" t="s">
        <v>105</v>
      </c>
      <c r="C119" s="852" t="s">
        <v>124</v>
      </c>
      <c r="D119" s="853"/>
      <c r="E119" s="853"/>
      <c r="F119" s="853"/>
      <c r="G119" s="853"/>
      <c r="H119" s="853"/>
      <c r="I119" s="853"/>
      <c r="J119" s="853"/>
      <c r="K119" s="853"/>
      <c r="L119" s="853"/>
      <c r="M119" s="853"/>
      <c r="N119" s="853"/>
      <c r="O119" s="853"/>
      <c r="P119" s="853"/>
      <c r="Q119" s="853"/>
      <c r="R119" s="853"/>
      <c r="S119" s="854"/>
      <c r="T119" s="853"/>
      <c r="U119" s="853"/>
      <c r="V119" s="853"/>
      <c r="W119" s="853"/>
      <c r="X119" s="853"/>
      <c r="Y119" s="853"/>
      <c r="Z119" s="853"/>
      <c r="AA119" s="853"/>
      <c r="AB119" s="853"/>
      <c r="AC119" s="853"/>
      <c r="AD119" s="853"/>
      <c r="AE119" s="853"/>
      <c r="AF119" s="853"/>
      <c r="AG119" s="853"/>
      <c r="AH119" s="853"/>
      <c r="AI119" s="853"/>
      <c r="AJ119" s="853"/>
      <c r="AK119" s="855"/>
      <c r="AL119" s="265"/>
      <c r="AM119" s="162" t="b">
        <v>0</v>
      </c>
      <c r="AN119" s="636" t="s">
        <v>2238</v>
      </c>
      <c r="AO119" s="636"/>
      <c r="AP119" s="636"/>
      <c r="AR119" s="162" t="b">
        <v>0</v>
      </c>
      <c r="AS119" s="636" t="s">
        <v>2241</v>
      </c>
      <c r="AT119" s="636"/>
      <c r="AU119" s="636"/>
    </row>
    <row r="120" spans="1:55" s="266" customFormat="1" ht="25.5" customHeight="1">
      <c r="A120" s="265"/>
      <c r="B120" s="816"/>
      <c r="C120" s="818" t="s">
        <v>125</v>
      </c>
      <c r="D120" s="819"/>
      <c r="E120" s="819"/>
      <c r="F120" s="819"/>
      <c r="G120" s="417"/>
      <c r="H120" s="418" t="s">
        <v>33</v>
      </c>
      <c r="I120" s="834" t="s">
        <v>126</v>
      </c>
      <c r="J120" s="835"/>
      <c r="K120" s="835"/>
      <c r="L120" s="835"/>
      <c r="M120" s="835"/>
      <c r="N120" s="835"/>
      <c r="O120" s="835"/>
      <c r="P120" s="835"/>
      <c r="Q120" s="835"/>
      <c r="R120" s="835"/>
      <c r="S120" s="835"/>
      <c r="T120" s="835"/>
      <c r="U120" s="835"/>
      <c r="V120" s="835"/>
      <c r="W120" s="835"/>
      <c r="X120" s="835"/>
      <c r="Y120" s="835"/>
      <c r="Z120" s="835"/>
      <c r="AA120" s="835"/>
      <c r="AB120" s="835"/>
      <c r="AC120" s="835"/>
      <c r="AD120" s="835"/>
      <c r="AE120" s="835"/>
      <c r="AF120" s="835"/>
      <c r="AG120" s="835"/>
      <c r="AH120" s="835"/>
      <c r="AI120" s="835"/>
      <c r="AJ120" s="835"/>
      <c r="AK120" s="836"/>
      <c r="AL120" s="265"/>
      <c r="AM120" s="607" t="s">
        <v>2345</v>
      </c>
      <c r="AN120" s="837"/>
      <c r="AO120" s="837"/>
      <c r="AP120" s="837"/>
      <c r="AQ120" s="837"/>
      <c r="AR120" s="837"/>
      <c r="AS120" s="837"/>
      <c r="AT120" s="837"/>
      <c r="AU120" s="837"/>
      <c r="AV120" s="837"/>
      <c r="AW120" s="837"/>
      <c r="AX120" s="837"/>
      <c r="AY120" s="837"/>
      <c r="AZ120" s="837"/>
      <c r="BA120" s="837"/>
      <c r="BB120" s="837"/>
      <c r="BC120" s="838"/>
    </row>
    <row r="121" spans="1:55" s="266" customFormat="1" ht="33.75" customHeight="1">
      <c r="A121" s="265"/>
      <c r="B121" s="816"/>
      <c r="C121" s="820"/>
      <c r="D121" s="821"/>
      <c r="E121" s="821"/>
      <c r="F121" s="821"/>
      <c r="G121" s="419"/>
      <c r="H121" s="420" t="s">
        <v>40</v>
      </c>
      <c r="I121" s="844" t="s">
        <v>127</v>
      </c>
      <c r="J121" s="845"/>
      <c r="K121" s="845"/>
      <c r="L121" s="845"/>
      <c r="M121" s="845"/>
      <c r="N121" s="845"/>
      <c r="O121" s="845"/>
      <c r="P121" s="845"/>
      <c r="Q121" s="845"/>
      <c r="R121" s="845"/>
      <c r="S121" s="845"/>
      <c r="T121" s="845"/>
      <c r="U121" s="845"/>
      <c r="V121" s="845"/>
      <c r="W121" s="845"/>
      <c r="X121" s="845"/>
      <c r="Y121" s="845"/>
      <c r="Z121" s="845"/>
      <c r="AA121" s="845"/>
      <c r="AB121" s="845"/>
      <c r="AC121" s="845"/>
      <c r="AD121" s="845"/>
      <c r="AE121" s="845"/>
      <c r="AF121" s="845"/>
      <c r="AG121" s="845"/>
      <c r="AH121" s="845"/>
      <c r="AI121" s="845"/>
      <c r="AJ121" s="845"/>
      <c r="AK121" s="846"/>
      <c r="AL121" s="265"/>
      <c r="AM121" s="839"/>
      <c r="AN121" s="840"/>
      <c r="AO121" s="840"/>
      <c r="AP121" s="840"/>
      <c r="AQ121" s="840"/>
      <c r="AR121" s="840"/>
      <c r="AS121" s="840"/>
      <c r="AT121" s="840"/>
      <c r="AU121" s="840"/>
      <c r="AV121" s="840"/>
      <c r="AW121" s="840"/>
      <c r="AX121" s="840"/>
      <c r="AY121" s="840"/>
      <c r="AZ121" s="840"/>
      <c r="BA121" s="840"/>
      <c r="BB121" s="840"/>
      <c r="BC121" s="841"/>
    </row>
    <row r="122" spans="1:55" s="266" customFormat="1" ht="37.5" customHeight="1" thickBot="1">
      <c r="A122" s="265"/>
      <c r="B122" s="817"/>
      <c r="C122" s="822"/>
      <c r="D122" s="823"/>
      <c r="E122" s="823"/>
      <c r="F122" s="823"/>
      <c r="G122" s="421"/>
      <c r="H122" s="422" t="s">
        <v>41</v>
      </c>
      <c r="I122" s="847" t="s">
        <v>128</v>
      </c>
      <c r="J122" s="848"/>
      <c r="K122" s="848"/>
      <c r="L122" s="848"/>
      <c r="M122" s="848"/>
      <c r="N122" s="848"/>
      <c r="O122" s="848"/>
      <c r="P122" s="848"/>
      <c r="Q122" s="848"/>
      <c r="R122" s="848"/>
      <c r="S122" s="848"/>
      <c r="T122" s="848"/>
      <c r="U122" s="848"/>
      <c r="V122" s="848"/>
      <c r="W122" s="848"/>
      <c r="X122" s="848"/>
      <c r="Y122" s="848"/>
      <c r="Z122" s="848"/>
      <c r="AA122" s="848"/>
      <c r="AB122" s="848"/>
      <c r="AC122" s="848"/>
      <c r="AD122" s="848"/>
      <c r="AE122" s="848"/>
      <c r="AF122" s="848"/>
      <c r="AG122" s="848"/>
      <c r="AH122" s="848"/>
      <c r="AI122" s="848"/>
      <c r="AJ122" s="848"/>
      <c r="AK122" s="849"/>
      <c r="AL122" s="265"/>
      <c r="AM122" s="842"/>
      <c r="AN122" s="726"/>
      <c r="AO122" s="726"/>
      <c r="AP122" s="726"/>
      <c r="AQ122" s="726"/>
      <c r="AR122" s="726"/>
      <c r="AS122" s="726"/>
      <c r="AT122" s="726"/>
      <c r="AU122" s="726"/>
      <c r="AV122" s="726"/>
      <c r="AW122" s="726"/>
      <c r="AX122" s="726"/>
      <c r="AY122" s="726"/>
      <c r="AZ122" s="726"/>
      <c r="BA122" s="726"/>
      <c r="BB122" s="726"/>
      <c r="BC122" s="843"/>
    </row>
    <row r="123" spans="1:55" s="266" customFormat="1" ht="13.5" customHeight="1">
      <c r="A123" s="265"/>
      <c r="B123" s="423" t="s">
        <v>107</v>
      </c>
      <c r="C123" s="856" t="s">
        <v>120</v>
      </c>
      <c r="D123" s="857"/>
      <c r="E123" s="857"/>
      <c r="F123" s="857"/>
      <c r="G123" s="857"/>
      <c r="H123" s="857"/>
      <c r="I123" s="857"/>
      <c r="J123" s="857"/>
      <c r="K123" s="857"/>
      <c r="L123" s="857"/>
      <c r="M123" s="857"/>
      <c r="N123" s="857"/>
      <c r="O123" s="857"/>
      <c r="P123" s="857"/>
      <c r="Q123" s="857"/>
      <c r="R123" s="857"/>
      <c r="S123" s="857"/>
      <c r="T123" s="857"/>
      <c r="U123" s="857"/>
      <c r="V123" s="857"/>
      <c r="W123" s="857"/>
      <c r="X123" s="857"/>
      <c r="Y123" s="857"/>
      <c r="Z123" s="857"/>
      <c r="AA123" s="857"/>
      <c r="AB123" s="857"/>
      <c r="AC123" s="857"/>
      <c r="AD123" s="857"/>
      <c r="AE123" s="857"/>
      <c r="AF123" s="857"/>
      <c r="AG123" s="857"/>
      <c r="AH123" s="857"/>
      <c r="AI123" s="857"/>
      <c r="AJ123" s="857"/>
      <c r="AK123" s="621"/>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8" t="s">
        <v>2346</v>
      </c>
      <c r="C125" s="858"/>
      <c r="D125" s="858"/>
      <c r="E125" s="858"/>
      <c r="F125" s="858"/>
      <c r="G125" s="858"/>
      <c r="H125" s="858"/>
      <c r="I125" s="858"/>
      <c r="J125" s="858"/>
      <c r="K125" s="858"/>
      <c r="L125" s="325"/>
      <c r="M125" s="784"/>
      <c r="N125" s="785"/>
      <c r="O125" s="859" t="s">
        <v>129</v>
      </c>
      <c r="P125" s="860"/>
      <c r="Q125" s="860"/>
      <c r="R125" s="860"/>
      <c r="S125" s="860"/>
      <c r="T125" s="860"/>
      <c r="U125" s="860"/>
      <c r="V125" s="860"/>
      <c r="W125" s="860"/>
      <c r="X125" s="860"/>
      <c r="Y125" s="860"/>
      <c r="Z125" s="860"/>
      <c r="AA125" s="860"/>
      <c r="AB125" s="860"/>
      <c r="AC125" s="860"/>
      <c r="AD125" s="860"/>
      <c r="AE125" s="860"/>
      <c r="AF125" s="860"/>
      <c r="AG125" s="860"/>
      <c r="AH125" s="860"/>
      <c r="AI125" s="860"/>
      <c r="AJ125" s="860"/>
      <c r="AK125" s="284" t="str">
        <f>IF(S118="","",IF(S118="○","",IF(AM119=TRUE,"○","×")))</f>
        <v/>
      </c>
      <c r="AL125" s="265"/>
      <c r="AM125" s="627" t="s">
        <v>2149</v>
      </c>
      <c r="AN125" s="604"/>
      <c r="AO125" s="604"/>
      <c r="AP125" s="604"/>
      <c r="AQ125" s="604"/>
      <c r="AR125" s="604"/>
      <c r="AS125" s="604"/>
      <c r="AT125" s="604"/>
      <c r="AU125" s="604"/>
      <c r="AV125" s="604"/>
      <c r="AW125" s="604"/>
      <c r="AX125" s="604"/>
      <c r="AY125" s="604"/>
      <c r="AZ125" s="604"/>
      <c r="BA125" s="604"/>
      <c r="BB125" s="604"/>
      <c r="BC125" s="605"/>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5" t="s">
        <v>130</v>
      </c>
      <c r="C127" s="705"/>
      <c r="D127" s="705"/>
      <c r="E127" s="705"/>
      <c r="F127" s="705"/>
      <c r="G127" s="705"/>
      <c r="H127" s="705"/>
      <c r="I127" s="705"/>
      <c r="J127" s="705"/>
      <c r="K127" s="705"/>
      <c r="L127" s="705"/>
      <c r="M127" s="705"/>
      <c r="N127" s="705"/>
      <c r="O127" s="705"/>
      <c r="P127" s="705"/>
      <c r="Q127" s="705"/>
      <c r="R127" s="705"/>
      <c r="S127" s="705"/>
      <c r="T127" s="705"/>
      <c r="U127" s="705"/>
      <c r="V127" s="705"/>
      <c r="W127" s="705"/>
      <c r="X127" s="705"/>
      <c r="Y127" s="705"/>
      <c r="Z127" s="705"/>
      <c r="AA127" s="705"/>
      <c r="AB127" s="705"/>
      <c r="AC127" s="705"/>
      <c r="AD127" s="705"/>
      <c r="AE127" s="705"/>
      <c r="AF127" s="705"/>
      <c r="AG127" s="705"/>
      <c r="AH127" s="705"/>
      <c r="AI127" s="705"/>
      <c r="AJ127" s="705"/>
      <c r="AK127" s="705"/>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61" t="s">
        <v>2347</v>
      </c>
      <c r="C131" s="853"/>
      <c r="D131" s="853"/>
      <c r="E131" s="853"/>
      <c r="F131" s="853"/>
      <c r="G131" s="853"/>
      <c r="H131" s="853"/>
      <c r="I131" s="853"/>
      <c r="J131" s="853"/>
      <c r="K131" s="853"/>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62"/>
      <c r="C132" s="863"/>
      <c r="D132" s="863"/>
      <c r="E132" s="863"/>
      <c r="F132" s="863"/>
      <c r="G132" s="863"/>
      <c r="H132" s="863"/>
      <c r="I132" s="863"/>
      <c r="J132" s="863"/>
      <c r="K132" s="863"/>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7" t="s">
        <v>2348</v>
      </c>
      <c r="AN134" s="604"/>
      <c r="AO134" s="604"/>
      <c r="AP134" s="604"/>
      <c r="AQ134" s="604"/>
      <c r="AR134" s="604"/>
      <c r="AS134" s="604"/>
      <c r="AT134" s="604"/>
      <c r="AU134" s="604"/>
      <c r="AV134" s="604"/>
      <c r="AW134" s="604"/>
      <c r="AX134" s="604"/>
      <c r="AY134" s="604"/>
      <c r="AZ134" s="604"/>
      <c r="BA134" s="604"/>
      <c r="BB134" s="604"/>
      <c r="BC134" s="605"/>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9" t="s">
        <v>135</v>
      </c>
      <c r="E138" s="869"/>
      <c r="F138" s="869"/>
      <c r="G138" s="869"/>
      <c r="H138" s="869"/>
      <c r="I138" s="869"/>
      <c r="J138" s="869"/>
      <c r="K138" s="869"/>
      <c r="L138" s="869"/>
      <c r="M138" s="869"/>
      <c r="N138" s="869"/>
      <c r="O138" s="869"/>
      <c r="P138" s="869"/>
      <c r="Q138" s="869"/>
      <c r="R138" s="869"/>
      <c r="S138" s="869"/>
      <c r="T138" s="869"/>
      <c r="U138" s="869"/>
      <c r="V138" s="869"/>
      <c r="W138" s="869"/>
      <c r="X138" s="869"/>
      <c r="Y138" s="869"/>
      <c r="Z138" s="869"/>
      <c r="AA138" s="869"/>
      <c r="AB138" s="869"/>
      <c r="AC138" s="869"/>
      <c r="AD138" s="869"/>
      <c r="AE138" s="869"/>
      <c r="AF138" s="869"/>
      <c r="AG138" s="869"/>
      <c r="AH138" s="869"/>
      <c r="AI138" s="869"/>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70"/>
      <c r="G139" s="870"/>
      <c r="H139" s="870"/>
      <c r="I139" s="870"/>
      <c r="J139" s="870"/>
      <c r="K139" s="870"/>
      <c r="L139" s="870"/>
      <c r="M139" s="870"/>
      <c r="N139" s="870"/>
      <c r="O139" s="870"/>
      <c r="P139" s="870"/>
      <c r="Q139" s="870"/>
      <c r="R139" s="870"/>
      <c r="S139" s="870"/>
      <c r="T139" s="870"/>
      <c r="U139" s="870"/>
      <c r="V139" s="870"/>
      <c r="W139" s="870"/>
      <c r="X139" s="870"/>
      <c r="Y139" s="870"/>
      <c r="Z139" s="870"/>
      <c r="AA139" s="870"/>
      <c r="AB139" s="870"/>
      <c r="AC139" s="870"/>
      <c r="AD139" s="870"/>
      <c r="AE139" s="870"/>
      <c r="AF139" s="870"/>
      <c r="AG139" s="870"/>
      <c r="AH139" s="870"/>
      <c r="AI139" s="870"/>
      <c r="AJ139" s="870"/>
      <c r="AK139" s="449" t="s">
        <v>70</v>
      </c>
      <c r="AL139" s="265"/>
      <c r="AM139" s="162" t="b">
        <v>0</v>
      </c>
      <c r="AN139" s="789" t="s">
        <v>2351</v>
      </c>
      <c r="AO139" s="811"/>
      <c r="AP139" s="811"/>
      <c r="AQ139" s="811"/>
      <c r="AR139" s="811"/>
      <c r="AS139" s="811"/>
      <c r="AT139" s="811"/>
      <c r="AU139" s="811"/>
      <c r="AV139" s="811"/>
      <c r="AW139" s="811"/>
      <c r="AX139" s="811"/>
      <c r="AY139" s="811"/>
      <c r="AZ139" s="811"/>
      <c r="BA139" s="811"/>
      <c r="BB139" s="811"/>
      <c r="BC139" s="812"/>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5" t="s">
        <v>137</v>
      </c>
      <c r="C141" s="705"/>
      <c r="D141" s="705"/>
      <c r="E141" s="705"/>
      <c r="F141" s="705"/>
      <c r="G141" s="705"/>
      <c r="H141" s="705"/>
      <c r="I141" s="705"/>
      <c r="J141" s="705"/>
      <c r="K141" s="705"/>
      <c r="L141" s="705"/>
      <c r="M141" s="705"/>
      <c r="N141" s="705"/>
      <c r="O141" s="705"/>
      <c r="P141" s="705"/>
      <c r="Q141" s="705"/>
      <c r="R141" s="705"/>
      <c r="S141" s="705"/>
      <c r="T141" s="705"/>
      <c r="U141" s="705"/>
      <c r="V141" s="705"/>
      <c r="W141" s="705"/>
      <c r="X141" s="705"/>
      <c r="Y141" s="705"/>
      <c r="Z141" s="705"/>
      <c r="AA141" s="705"/>
      <c r="AB141" s="705"/>
      <c r="AC141" s="705"/>
      <c r="AD141" s="705"/>
      <c r="AE141" s="705"/>
      <c r="AF141" s="705"/>
      <c r="AG141" s="705"/>
      <c r="AH141" s="705"/>
      <c r="AI141" s="705"/>
      <c r="AJ141" s="705"/>
      <c r="AK141" s="705"/>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71" t="s">
        <v>138</v>
      </c>
      <c r="C143" s="728"/>
      <c r="D143" s="728"/>
      <c r="E143" s="728"/>
      <c r="F143" s="728"/>
      <c r="G143" s="728"/>
      <c r="H143" s="728"/>
      <c r="I143" s="728"/>
      <c r="J143" s="728"/>
      <c r="K143" s="728"/>
      <c r="L143" s="728"/>
      <c r="M143" s="728"/>
      <c r="N143" s="728"/>
      <c r="O143" s="728"/>
      <c r="P143" s="728"/>
      <c r="Q143" s="729"/>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9" t="s">
        <v>2364</v>
      </c>
      <c r="AN143" s="790"/>
      <c r="AO143" s="790"/>
      <c r="AP143" s="790"/>
      <c r="AQ143" s="790"/>
      <c r="AR143" s="790"/>
      <c r="AS143" s="790"/>
      <c r="AT143" s="790"/>
      <c r="AU143" s="790"/>
      <c r="AV143" s="790"/>
      <c r="AW143" s="790"/>
      <c r="AX143" s="790"/>
      <c r="AY143" s="790"/>
      <c r="AZ143" s="790"/>
      <c r="BA143" s="790"/>
      <c r="BB143" s="790"/>
      <c r="BC143" s="791"/>
    </row>
    <row r="144" spans="1:56" ht="16.5" customHeight="1" thickBot="1">
      <c r="A144" s="256"/>
      <c r="B144" s="864" t="s">
        <v>139</v>
      </c>
      <c r="C144" s="709"/>
      <c r="D144" s="709"/>
      <c r="E144" s="709"/>
      <c r="F144" s="709"/>
      <c r="G144" s="709"/>
      <c r="H144" s="709"/>
      <c r="I144" s="709"/>
      <c r="J144" s="709"/>
      <c r="K144" s="709"/>
      <c r="L144" s="709"/>
      <c r="M144" s="709"/>
      <c r="N144" s="709"/>
      <c r="O144" s="709"/>
      <c r="P144" s="709"/>
      <c r="Q144" s="710"/>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9" t="s">
        <v>2365</v>
      </c>
      <c r="AN144" s="790"/>
      <c r="AO144" s="790"/>
      <c r="AP144" s="790"/>
      <c r="AQ144" s="790"/>
      <c r="AR144" s="790"/>
      <c r="AS144" s="790"/>
      <c r="AT144" s="790"/>
      <c r="AU144" s="790"/>
      <c r="AV144" s="790"/>
      <c r="AW144" s="790"/>
      <c r="AX144" s="790"/>
      <c r="AY144" s="790"/>
      <c r="AZ144" s="790"/>
      <c r="BA144" s="790"/>
      <c r="BB144" s="790"/>
      <c r="BC144" s="791"/>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5" t="s">
        <v>140</v>
      </c>
      <c r="C146" s="865"/>
      <c r="D146" s="865"/>
      <c r="E146" s="865"/>
      <c r="F146" s="865"/>
      <c r="G146" s="865"/>
      <c r="H146" s="865"/>
      <c r="I146" s="865"/>
      <c r="J146" s="865"/>
      <c r="K146" s="865"/>
      <c r="L146" s="865"/>
      <c r="M146" s="865"/>
      <c r="N146" s="865"/>
      <c r="O146" s="865"/>
      <c r="P146" s="865"/>
      <c r="Q146" s="865"/>
      <c r="R146" s="865"/>
      <c r="S146" s="865"/>
      <c r="T146" s="865"/>
      <c r="U146" s="865"/>
      <c r="V146" s="865"/>
      <c r="W146" s="865"/>
      <c r="X146" s="865"/>
      <c r="Y146" s="865"/>
      <c r="Z146" s="865"/>
      <c r="AA146" s="865"/>
      <c r="AB146" s="865"/>
      <c r="AC146" s="865"/>
      <c r="AD146" s="865"/>
      <c r="AE146" s="865"/>
      <c r="AF146" s="865"/>
      <c r="AG146" s="865"/>
      <c r="AH146" s="865"/>
      <c r="AI146" s="865"/>
      <c r="AJ146" s="865"/>
      <c r="AK146" s="865"/>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6" t="str">
        <f>IF(SUM('別紙様式6-2 事業所個票１:事業所個票10'!CI10)=0,"該当","")</f>
        <v>該当</v>
      </c>
      <c r="AJ147" s="867"/>
      <c r="AK147" s="868"/>
      <c r="AL147" s="265"/>
    </row>
    <row r="148" spans="1:55" s="266" customFormat="1" ht="28.5" customHeight="1">
      <c r="A148" s="265"/>
      <c r="B148" s="355" t="s">
        <v>85</v>
      </c>
      <c r="C148" s="880" t="s">
        <v>142</v>
      </c>
      <c r="D148" s="880"/>
      <c r="E148" s="880"/>
      <c r="F148" s="880"/>
      <c r="G148" s="880"/>
      <c r="H148" s="880"/>
      <c r="I148" s="880"/>
      <c r="J148" s="880"/>
      <c r="K148" s="880"/>
      <c r="L148" s="880"/>
      <c r="M148" s="880"/>
      <c r="N148" s="880"/>
      <c r="O148" s="880"/>
      <c r="P148" s="880"/>
      <c r="Q148" s="880"/>
      <c r="R148" s="880"/>
      <c r="S148" s="880"/>
      <c r="T148" s="880"/>
      <c r="U148" s="880"/>
      <c r="V148" s="880"/>
      <c r="W148" s="880"/>
      <c r="X148" s="880"/>
      <c r="Y148" s="880"/>
      <c r="Z148" s="880"/>
      <c r="AA148" s="880"/>
      <c r="AB148" s="880"/>
      <c r="AC148" s="880"/>
      <c r="AD148" s="880"/>
      <c r="AE148" s="880"/>
      <c r="AF148" s="880"/>
      <c r="AG148" s="880"/>
      <c r="AH148" s="880"/>
      <c r="AI148" s="880"/>
      <c r="AJ148" s="880"/>
      <c r="AK148" s="88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6" t="str">
        <f>IF(SUM('別紙様式6-2 事業所個票１:事業所個票10'!CI10)&gt;=1,"該当","")</f>
        <v/>
      </c>
      <c r="AJ150" s="867"/>
      <c r="AK150" s="868"/>
      <c r="AL150" s="265"/>
    </row>
    <row r="151" spans="1:55" s="266" customFormat="1" ht="39" customHeight="1">
      <c r="A151" s="265"/>
      <c r="B151" s="355" t="s">
        <v>85</v>
      </c>
      <c r="C151" s="880" t="s">
        <v>144</v>
      </c>
      <c r="D151" s="880"/>
      <c r="E151" s="880"/>
      <c r="F151" s="880"/>
      <c r="G151" s="880"/>
      <c r="H151" s="880"/>
      <c r="I151" s="880"/>
      <c r="J151" s="880"/>
      <c r="K151" s="880"/>
      <c r="L151" s="880"/>
      <c r="M151" s="880"/>
      <c r="N151" s="880"/>
      <c r="O151" s="880"/>
      <c r="P151" s="880"/>
      <c r="Q151" s="880"/>
      <c r="R151" s="880"/>
      <c r="S151" s="880"/>
      <c r="T151" s="880"/>
      <c r="U151" s="880"/>
      <c r="V151" s="880"/>
      <c r="W151" s="880"/>
      <c r="X151" s="880"/>
      <c r="Y151" s="880"/>
      <c r="Z151" s="880"/>
      <c r="AA151" s="880"/>
      <c r="AB151" s="880"/>
      <c r="AC151" s="880"/>
      <c r="AD151" s="880"/>
      <c r="AE151" s="880"/>
      <c r="AF151" s="880"/>
      <c r="AG151" s="880"/>
      <c r="AH151" s="880"/>
      <c r="AI151" s="880"/>
      <c r="AJ151" s="880"/>
      <c r="AK151" s="88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81" t="s">
        <v>145</v>
      </c>
      <c r="C153" s="882"/>
      <c r="D153" s="882"/>
      <c r="E153" s="883"/>
      <c r="F153" s="884" t="s">
        <v>146</v>
      </c>
      <c r="G153" s="885"/>
      <c r="H153" s="885"/>
      <c r="I153" s="885"/>
      <c r="J153" s="885"/>
      <c r="K153" s="885"/>
      <c r="L153" s="885"/>
      <c r="M153" s="885"/>
      <c r="N153" s="885"/>
      <c r="O153" s="885"/>
      <c r="P153" s="885"/>
      <c r="Q153" s="885"/>
      <c r="R153" s="885"/>
      <c r="S153" s="885"/>
      <c r="T153" s="885"/>
      <c r="U153" s="885"/>
      <c r="V153" s="885"/>
      <c r="W153" s="885"/>
      <c r="X153" s="885"/>
      <c r="Y153" s="885"/>
      <c r="Z153" s="885"/>
      <c r="AA153" s="885"/>
      <c r="AB153" s="885"/>
      <c r="AC153" s="885"/>
      <c r="AD153" s="885"/>
      <c r="AE153" s="885"/>
      <c r="AF153" s="885"/>
      <c r="AG153" s="885"/>
      <c r="AH153" s="885"/>
      <c r="AI153" s="885"/>
      <c r="AJ153" s="886"/>
      <c r="AK153" s="458" t="str">
        <f>IF(AI150="該当",IF(AND(COUNTIF(AM154:AM157,TRUE)&gt;=1,COUNTIF(AM158:AM161,TRUE)&gt;=1,COUNTIF(AM162:AM165,TRUE)&gt;=1,COUNTIF(AM166:AM169,TRUE)&gt;=1,COUNTIF(AM170:AM173,TRUE)&gt;=1,COUNTIF(AM174:AM177,TRUE)&gt;=1),"○","×"),IF(COUNTIF(AM154:AM177,TRUE)&gt;=1,"○","×"))</f>
        <v>×</v>
      </c>
      <c r="AL153" s="265"/>
      <c r="AM153" s="459" t="s">
        <v>2242</v>
      </c>
      <c r="AN153" s="627" t="s">
        <v>2150</v>
      </c>
      <c r="AO153" s="713"/>
      <c r="AP153" s="713"/>
      <c r="AQ153" s="713"/>
      <c r="AR153" s="713"/>
      <c r="AS153" s="713"/>
      <c r="AT153" s="713"/>
      <c r="AU153" s="713"/>
      <c r="AV153" s="713"/>
      <c r="AW153" s="713"/>
      <c r="AX153" s="713"/>
      <c r="AY153" s="713"/>
      <c r="AZ153" s="713"/>
      <c r="BA153" s="713"/>
      <c r="BB153" s="713"/>
      <c r="BC153" s="714"/>
    </row>
    <row r="154" spans="1:55" s="266" customFormat="1" ht="14.25" customHeight="1" thickBot="1">
      <c r="A154" s="265"/>
      <c r="B154" s="861" t="s">
        <v>147</v>
      </c>
      <c r="C154" s="853"/>
      <c r="D154" s="853"/>
      <c r="E154" s="872"/>
      <c r="F154" s="460"/>
      <c r="G154" s="876" t="s">
        <v>148</v>
      </c>
      <c r="H154" s="876"/>
      <c r="I154" s="876"/>
      <c r="J154" s="876"/>
      <c r="K154" s="876"/>
      <c r="L154" s="876"/>
      <c r="M154" s="876"/>
      <c r="N154" s="876"/>
      <c r="O154" s="876"/>
      <c r="P154" s="876"/>
      <c r="Q154" s="876"/>
      <c r="R154" s="876"/>
      <c r="S154" s="876"/>
      <c r="T154" s="876"/>
      <c r="U154" s="876"/>
      <c r="V154" s="876"/>
      <c r="W154" s="876"/>
      <c r="X154" s="876"/>
      <c r="Y154" s="876"/>
      <c r="Z154" s="876"/>
      <c r="AA154" s="876"/>
      <c r="AB154" s="876"/>
      <c r="AC154" s="876"/>
      <c r="AD154" s="876"/>
      <c r="AE154" s="876"/>
      <c r="AF154" s="876"/>
      <c r="AG154" s="876"/>
      <c r="AH154" s="876"/>
      <c r="AI154" s="876"/>
      <c r="AJ154" s="876"/>
      <c r="AK154" s="877"/>
      <c r="AL154" s="265"/>
      <c r="AM154" s="162" t="b">
        <v>0</v>
      </c>
    </row>
    <row r="155" spans="1:55" s="266" customFormat="1" ht="13.5" customHeight="1">
      <c r="A155" s="265"/>
      <c r="B155" s="873"/>
      <c r="C155" s="854"/>
      <c r="D155" s="854"/>
      <c r="E155" s="874"/>
      <c r="F155" s="461"/>
      <c r="G155" s="878" t="s">
        <v>149</v>
      </c>
      <c r="H155" s="878"/>
      <c r="I155" s="878"/>
      <c r="J155" s="878"/>
      <c r="K155" s="878"/>
      <c r="L155" s="878"/>
      <c r="M155" s="878"/>
      <c r="N155" s="878"/>
      <c r="O155" s="878"/>
      <c r="P155" s="878"/>
      <c r="Q155" s="878"/>
      <c r="R155" s="878"/>
      <c r="S155" s="878"/>
      <c r="T155" s="878"/>
      <c r="U155" s="878"/>
      <c r="V155" s="878"/>
      <c r="W155" s="878"/>
      <c r="X155" s="878"/>
      <c r="Y155" s="878"/>
      <c r="Z155" s="878"/>
      <c r="AA155" s="878"/>
      <c r="AB155" s="878"/>
      <c r="AC155" s="878"/>
      <c r="AD155" s="878"/>
      <c r="AE155" s="878"/>
      <c r="AF155" s="878"/>
      <c r="AG155" s="878"/>
      <c r="AH155" s="878"/>
      <c r="AI155" s="878"/>
      <c r="AJ155" s="878"/>
      <c r="AK155" s="462"/>
      <c r="AL155" s="265"/>
      <c r="AM155" s="162" t="b">
        <v>0</v>
      </c>
      <c r="AN155" s="607" t="s">
        <v>2151</v>
      </c>
      <c r="AO155" s="608"/>
      <c r="AP155" s="608"/>
      <c r="AQ155" s="608"/>
      <c r="AR155" s="608"/>
      <c r="AS155" s="608"/>
      <c r="AT155" s="608"/>
      <c r="AU155" s="608"/>
      <c r="AV155" s="608"/>
      <c r="AW155" s="608"/>
      <c r="AX155" s="608"/>
      <c r="AY155" s="608"/>
      <c r="AZ155" s="608"/>
      <c r="BA155" s="608"/>
      <c r="BB155" s="608"/>
      <c r="BC155" s="609"/>
    </row>
    <row r="156" spans="1:55" s="266" customFormat="1" ht="13.5" customHeight="1" thickBot="1">
      <c r="A156" s="265"/>
      <c r="B156" s="873"/>
      <c r="C156" s="854"/>
      <c r="D156" s="854"/>
      <c r="E156" s="874"/>
      <c r="F156" s="461"/>
      <c r="G156" s="878" t="s">
        <v>150</v>
      </c>
      <c r="H156" s="878"/>
      <c r="I156" s="878"/>
      <c r="J156" s="878"/>
      <c r="K156" s="878"/>
      <c r="L156" s="878"/>
      <c r="M156" s="878"/>
      <c r="N156" s="878"/>
      <c r="O156" s="878"/>
      <c r="P156" s="878"/>
      <c r="Q156" s="878"/>
      <c r="R156" s="878"/>
      <c r="S156" s="878"/>
      <c r="T156" s="878"/>
      <c r="U156" s="878"/>
      <c r="V156" s="878"/>
      <c r="W156" s="878"/>
      <c r="X156" s="878"/>
      <c r="Y156" s="878"/>
      <c r="Z156" s="878"/>
      <c r="AA156" s="878"/>
      <c r="AB156" s="878"/>
      <c r="AC156" s="878"/>
      <c r="AD156" s="878"/>
      <c r="AE156" s="878"/>
      <c r="AF156" s="878"/>
      <c r="AG156" s="878"/>
      <c r="AH156" s="878"/>
      <c r="AI156" s="878"/>
      <c r="AJ156" s="878"/>
      <c r="AK156" s="462"/>
      <c r="AL156" s="265"/>
      <c r="AM156" s="162" t="b">
        <v>0</v>
      </c>
      <c r="AN156" s="610"/>
      <c r="AO156" s="611"/>
      <c r="AP156" s="611"/>
      <c r="AQ156" s="611"/>
      <c r="AR156" s="611"/>
      <c r="AS156" s="611"/>
      <c r="AT156" s="611"/>
      <c r="AU156" s="611"/>
      <c r="AV156" s="611"/>
      <c r="AW156" s="611"/>
      <c r="AX156" s="611"/>
      <c r="AY156" s="611"/>
      <c r="AZ156" s="611"/>
      <c r="BA156" s="611"/>
      <c r="BB156" s="611"/>
      <c r="BC156" s="612"/>
    </row>
    <row r="157" spans="1:55" s="266" customFormat="1" ht="13.5" customHeight="1">
      <c r="A157" s="265"/>
      <c r="B157" s="862"/>
      <c r="C157" s="863"/>
      <c r="D157" s="863"/>
      <c r="E157" s="875"/>
      <c r="F157" s="463"/>
      <c r="G157" s="879" t="s">
        <v>151</v>
      </c>
      <c r="H157" s="879"/>
      <c r="I157" s="879"/>
      <c r="J157" s="879"/>
      <c r="K157" s="879"/>
      <c r="L157" s="879"/>
      <c r="M157" s="879"/>
      <c r="N157" s="879"/>
      <c r="O157" s="879"/>
      <c r="P157" s="879"/>
      <c r="Q157" s="879"/>
      <c r="R157" s="879"/>
      <c r="S157" s="879"/>
      <c r="T157" s="879"/>
      <c r="U157" s="879"/>
      <c r="V157" s="879"/>
      <c r="W157" s="879"/>
      <c r="X157" s="879"/>
      <c r="Y157" s="879"/>
      <c r="Z157" s="879"/>
      <c r="AA157" s="879"/>
      <c r="AB157" s="879"/>
      <c r="AC157" s="879"/>
      <c r="AD157" s="879"/>
      <c r="AE157" s="879"/>
      <c r="AF157" s="879"/>
      <c r="AG157" s="879"/>
      <c r="AH157" s="879"/>
      <c r="AI157" s="879"/>
      <c r="AJ157" s="879"/>
      <c r="AK157" s="464"/>
      <c r="AL157" s="265"/>
      <c r="AM157" s="162" t="b">
        <v>0</v>
      </c>
    </row>
    <row r="158" spans="1:55" s="266" customFormat="1" ht="24.75" customHeight="1" thickBot="1">
      <c r="A158" s="265"/>
      <c r="B158" s="861" t="s">
        <v>152</v>
      </c>
      <c r="C158" s="853"/>
      <c r="D158" s="853"/>
      <c r="E158" s="872"/>
      <c r="F158" s="465"/>
      <c r="G158" s="887" t="s">
        <v>153</v>
      </c>
      <c r="H158" s="887"/>
      <c r="I158" s="887"/>
      <c r="J158" s="887"/>
      <c r="K158" s="887"/>
      <c r="L158" s="887"/>
      <c r="M158" s="887"/>
      <c r="N158" s="887"/>
      <c r="O158" s="887"/>
      <c r="P158" s="887"/>
      <c r="Q158" s="887"/>
      <c r="R158" s="887"/>
      <c r="S158" s="887"/>
      <c r="T158" s="887"/>
      <c r="U158" s="887"/>
      <c r="V158" s="887"/>
      <c r="W158" s="887"/>
      <c r="X158" s="887"/>
      <c r="Y158" s="887"/>
      <c r="Z158" s="887"/>
      <c r="AA158" s="887"/>
      <c r="AB158" s="887"/>
      <c r="AC158" s="887"/>
      <c r="AD158" s="887"/>
      <c r="AE158" s="887"/>
      <c r="AF158" s="887"/>
      <c r="AG158" s="887"/>
      <c r="AH158" s="887"/>
      <c r="AI158" s="887"/>
      <c r="AJ158" s="887"/>
      <c r="AK158" s="466"/>
      <c r="AL158" s="265"/>
      <c r="AM158" s="162" t="b">
        <v>0</v>
      </c>
    </row>
    <row r="159" spans="1:55" s="266" customFormat="1" ht="13.5" customHeight="1">
      <c r="A159" s="265"/>
      <c r="B159" s="873"/>
      <c r="C159" s="854"/>
      <c r="D159" s="854"/>
      <c r="E159" s="874"/>
      <c r="F159" s="461"/>
      <c r="G159" s="878" t="s">
        <v>154</v>
      </c>
      <c r="H159" s="878"/>
      <c r="I159" s="878"/>
      <c r="J159" s="878"/>
      <c r="K159" s="878"/>
      <c r="L159" s="878"/>
      <c r="M159" s="878"/>
      <c r="N159" s="878"/>
      <c r="O159" s="878"/>
      <c r="P159" s="878"/>
      <c r="Q159" s="878"/>
      <c r="R159" s="878"/>
      <c r="S159" s="878"/>
      <c r="T159" s="878"/>
      <c r="U159" s="878"/>
      <c r="V159" s="878"/>
      <c r="W159" s="878"/>
      <c r="X159" s="878"/>
      <c r="Y159" s="878"/>
      <c r="Z159" s="878"/>
      <c r="AA159" s="878"/>
      <c r="AB159" s="878"/>
      <c r="AC159" s="878"/>
      <c r="AD159" s="878"/>
      <c r="AE159" s="878"/>
      <c r="AF159" s="878"/>
      <c r="AG159" s="878"/>
      <c r="AH159" s="878"/>
      <c r="AI159" s="878"/>
      <c r="AJ159" s="878"/>
      <c r="AK159" s="467"/>
      <c r="AL159" s="265"/>
      <c r="AM159" s="162" t="b">
        <v>0</v>
      </c>
      <c r="AN159" s="607" t="s">
        <v>2151</v>
      </c>
      <c r="AO159" s="608"/>
      <c r="AP159" s="608"/>
      <c r="AQ159" s="608"/>
      <c r="AR159" s="608"/>
      <c r="AS159" s="608"/>
      <c r="AT159" s="608"/>
      <c r="AU159" s="608"/>
      <c r="AV159" s="608"/>
      <c r="AW159" s="608"/>
      <c r="AX159" s="608"/>
      <c r="AY159" s="608"/>
      <c r="AZ159" s="608"/>
      <c r="BA159" s="608"/>
      <c r="BB159" s="608"/>
      <c r="BC159" s="609"/>
    </row>
    <row r="160" spans="1:55" s="266" customFormat="1" ht="13.5" customHeight="1" thickBot="1">
      <c r="A160" s="265"/>
      <c r="B160" s="873"/>
      <c r="C160" s="854"/>
      <c r="D160" s="854"/>
      <c r="E160" s="874"/>
      <c r="F160" s="461"/>
      <c r="G160" s="878" t="s">
        <v>155</v>
      </c>
      <c r="H160" s="878"/>
      <c r="I160" s="878"/>
      <c r="J160" s="878"/>
      <c r="K160" s="878"/>
      <c r="L160" s="878"/>
      <c r="M160" s="878"/>
      <c r="N160" s="878"/>
      <c r="O160" s="878"/>
      <c r="P160" s="878"/>
      <c r="Q160" s="878"/>
      <c r="R160" s="878"/>
      <c r="S160" s="878"/>
      <c r="T160" s="878"/>
      <c r="U160" s="878"/>
      <c r="V160" s="878"/>
      <c r="W160" s="878"/>
      <c r="X160" s="878"/>
      <c r="Y160" s="878"/>
      <c r="Z160" s="878"/>
      <c r="AA160" s="878"/>
      <c r="AB160" s="878"/>
      <c r="AC160" s="878"/>
      <c r="AD160" s="878"/>
      <c r="AE160" s="878"/>
      <c r="AF160" s="878"/>
      <c r="AG160" s="878"/>
      <c r="AH160" s="878"/>
      <c r="AI160" s="878"/>
      <c r="AJ160" s="878"/>
      <c r="AK160" s="462"/>
      <c r="AL160" s="265"/>
      <c r="AM160" s="162" t="b">
        <v>0</v>
      </c>
      <c r="AN160" s="610"/>
      <c r="AO160" s="611"/>
      <c r="AP160" s="611"/>
      <c r="AQ160" s="611"/>
      <c r="AR160" s="611"/>
      <c r="AS160" s="611"/>
      <c r="AT160" s="611"/>
      <c r="AU160" s="611"/>
      <c r="AV160" s="611"/>
      <c r="AW160" s="611"/>
      <c r="AX160" s="611"/>
      <c r="AY160" s="611"/>
      <c r="AZ160" s="611"/>
      <c r="BA160" s="611"/>
      <c r="BB160" s="611"/>
      <c r="BC160" s="612"/>
    </row>
    <row r="161" spans="1:55" s="266" customFormat="1" ht="13.5" customHeight="1">
      <c r="A161" s="265"/>
      <c r="B161" s="862"/>
      <c r="C161" s="863"/>
      <c r="D161" s="863"/>
      <c r="E161" s="875"/>
      <c r="F161" s="468"/>
      <c r="G161" s="889" t="s">
        <v>156</v>
      </c>
      <c r="H161" s="889"/>
      <c r="I161" s="889"/>
      <c r="J161" s="889"/>
      <c r="K161" s="889"/>
      <c r="L161" s="889"/>
      <c r="M161" s="889"/>
      <c r="N161" s="889"/>
      <c r="O161" s="889"/>
      <c r="P161" s="889"/>
      <c r="Q161" s="889"/>
      <c r="R161" s="889"/>
      <c r="S161" s="889"/>
      <c r="T161" s="889"/>
      <c r="U161" s="889"/>
      <c r="V161" s="889"/>
      <c r="W161" s="889"/>
      <c r="X161" s="889"/>
      <c r="Y161" s="889"/>
      <c r="Z161" s="889"/>
      <c r="AA161" s="889"/>
      <c r="AB161" s="889"/>
      <c r="AC161" s="889"/>
      <c r="AD161" s="889"/>
      <c r="AE161" s="889"/>
      <c r="AF161" s="889"/>
      <c r="AG161" s="889"/>
      <c r="AH161" s="889"/>
      <c r="AI161" s="889"/>
      <c r="AJ161" s="889"/>
      <c r="AK161" s="890"/>
      <c r="AL161" s="265"/>
      <c r="AM161" s="162" t="b">
        <v>0</v>
      </c>
    </row>
    <row r="162" spans="1:55" s="266" customFormat="1" ht="13.5" customHeight="1" thickBot="1">
      <c r="A162" s="265"/>
      <c r="B162" s="861" t="s">
        <v>157</v>
      </c>
      <c r="C162" s="853"/>
      <c r="D162" s="853"/>
      <c r="E162" s="872"/>
      <c r="F162" s="469"/>
      <c r="G162" s="887" t="s">
        <v>158</v>
      </c>
      <c r="H162" s="887"/>
      <c r="I162" s="887"/>
      <c r="J162" s="887"/>
      <c r="K162" s="887"/>
      <c r="L162" s="887"/>
      <c r="M162" s="887"/>
      <c r="N162" s="887"/>
      <c r="O162" s="887"/>
      <c r="P162" s="887"/>
      <c r="Q162" s="887"/>
      <c r="R162" s="887"/>
      <c r="S162" s="887"/>
      <c r="T162" s="887"/>
      <c r="U162" s="887"/>
      <c r="V162" s="887"/>
      <c r="W162" s="887"/>
      <c r="X162" s="887"/>
      <c r="Y162" s="887"/>
      <c r="Z162" s="887"/>
      <c r="AA162" s="887"/>
      <c r="AB162" s="887"/>
      <c r="AC162" s="887"/>
      <c r="AD162" s="887"/>
      <c r="AE162" s="887"/>
      <c r="AF162" s="887"/>
      <c r="AG162" s="887"/>
      <c r="AH162" s="887"/>
      <c r="AI162" s="887"/>
      <c r="AJ162" s="887"/>
      <c r="AK162" s="467"/>
      <c r="AL162" s="265"/>
      <c r="AM162" s="162" t="b">
        <v>0</v>
      </c>
    </row>
    <row r="163" spans="1:55" s="266" customFormat="1" ht="22.5" customHeight="1">
      <c r="A163" s="265"/>
      <c r="B163" s="873"/>
      <c r="C163" s="854"/>
      <c r="D163" s="854"/>
      <c r="E163" s="874"/>
      <c r="F163" s="461"/>
      <c r="G163" s="878" t="s">
        <v>159</v>
      </c>
      <c r="H163" s="878"/>
      <c r="I163" s="878"/>
      <c r="J163" s="878"/>
      <c r="K163" s="878"/>
      <c r="L163" s="878"/>
      <c r="M163" s="878"/>
      <c r="N163" s="878"/>
      <c r="O163" s="878"/>
      <c r="P163" s="878"/>
      <c r="Q163" s="878"/>
      <c r="R163" s="878"/>
      <c r="S163" s="878"/>
      <c r="T163" s="878"/>
      <c r="U163" s="878"/>
      <c r="V163" s="878"/>
      <c r="W163" s="878"/>
      <c r="X163" s="878"/>
      <c r="Y163" s="878"/>
      <c r="Z163" s="878"/>
      <c r="AA163" s="878"/>
      <c r="AB163" s="878"/>
      <c r="AC163" s="878"/>
      <c r="AD163" s="878"/>
      <c r="AE163" s="878"/>
      <c r="AF163" s="878"/>
      <c r="AG163" s="878"/>
      <c r="AH163" s="878"/>
      <c r="AI163" s="878"/>
      <c r="AJ163" s="878"/>
      <c r="AK163" s="462"/>
      <c r="AL163" s="265"/>
      <c r="AM163" s="162" t="b">
        <v>0</v>
      </c>
      <c r="AN163" s="607" t="s">
        <v>2151</v>
      </c>
      <c r="AO163" s="608"/>
      <c r="AP163" s="608"/>
      <c r="AQ163" s="608"/>
      <c r="AR163" s="608"/>
      <c r="AS163" s="608"/>
      <c r="AT163" s="608"/>
      <c r="AU163" s="608"/>
      <c r="AV163" s="608"/>
      <c r="AW163" s="608"/>
      <c r="AX163" s="608"/>
      <c r="AY163" s="608"/>
      <c r="AZ163" s="608"/>
      <c r="BA163" s="608"/>
      <c r="BB163" s="608"/>
      <c r="BC163" s="609"/>
    </row>
    <row r="164" spans="1:55" s="266" customFormat="1" ht="13.5" customHeight="1" thickBot="1">
      <c r="A164" s="265"/>
      <c r="B164" s="873"/>
      <c r="C164" s="854"/>
      <c r="D164" s="854"/>
      <c r="E164" s="874"/>
      <c r="F164" s="461"/>
      <c r="G164" s="878" t="s">
        <v>160</v>
      </c>
      <c r="H164" s="878"/>
      <c r="I164" s="878"/>
      <c r="J164" s="878"/>
      <c r="K164" s="878"/>
      <c r="L164" s="878"/>
      <c r="M164" s="878"/>
      <c r="N164" s="878"/>
      <c r="O164" s="878"/>
      <c r="P164" s="878"/>
      <c r="Q164" s="878"/>
      <c r="R164" s="878"/>
      <c r="S164" s="878"/>
      <c r="T164" s="878"/>
      <c r="U164" s="878"/>
      <c r="V164" s="878"/>
      <c r="W164" s="878"/>
      <c r="X164" s="878"/>
      <c r="Y164" s="878"/>
      <c r="Z164" s="878"/>
      <c r="AA164" s="878"/>
      <c r="AB164" s="878"/>
      <c r="AC164" s="878"/>
      <c r="AD164" s="878"/>
      <c r="AE164" s="878"/>
      <c r="AF164" s="878"/>
      <c r="AG164" s="878"/>
      <c r="AH164" s="878"/>
      <c r="AI164" s="878"/>
      <c r="AJ164" s="878"/>
      <c r="AK164" s="462"/>
      <c r="AL164" s="265"/>
      <c r="AM164" s="162" t="b">
        <v>0</v>
      </c>
      <c r="AN164" s="610"/>
      <c r="AO164" s="611"/>
      <c r="AP164" s="611"/>
      <c r="AQ164" s="611"/>
      <c r="AR164" s="611"/>
      <c r="AS164" s="611"/>
      <c r="AT164" s="611"/>
      <c r="AU164" s="611"/>
      <c r="AV164" s="611"/>
      <c r="AW164" s="611"/>
      <c r="AX164" s="611"/>
      <c r="AY164" s="611"/>
      <c r="AZ164" s="611"/>
      <c r="BA164" s="611"/>
      <c r="BB164" s="611"/>
      <c r="BC164" s="612"/>
    </row>
    <row r="165" spans="1:55" s="266" customFormat="1" ht="13.5" customHeight="1">
      <c r="A165" s="265"/>
      <c r="B165" s="862"/>
      <c r="C165" s="863"/>
      <c r="D165" s="863"/>
      <c r="E165" s="875"/>
      <c r="F165" s="463"/>
      <c r="G165" s="888" t="s">
        <v>161</v>
      </c>
      <c r="H165" s="888"/>
      <c r="I165" s="888"/>
      <c r="J165" s="888"/>
      <c r="K165" s="888"/>
      <c r="L165" s="888"/>
      <c r="M165" s="888"/>
      <c r="N165" s="888"/>
      <c r="O165" s="888"/>
      <c r="P165" s="888"/>
      <c r="Q165" s="888"/>
      <c r="R165" s="888"/>
      <c r="S165" s="888"/>
      <c r="T165" s="888"/>
      <c r="U165" s="888"/>
      <c r="V165" s="888"/>
      <c r="W165" s="888"/>
      <c r="X165" s="888"/>
      <c r="Y165" s="888"/>
      <c r="Z165" s="888"/>
      <c r="AA165" s="888"/>
      <c r="AB165" s="888"/>
      <c r="AC165" s="888"/>
      <c r="AD165" s="888"/>
      <c r="AE165" s="888"/>
      <c r="AF165" s="888"/>
      <c r="AG165" s="888"/>
      <c r="AH165" s="888"/>
      <c r="AI165" s="888"/>
      <c r="AJ165" s="888"/>
      <c r="AK165" s="470"/>
      <c r="AL165" s="265"/>
      <c r="AM165" s="162" t="b">
        <v>0</v>
      </c>
    </row>
    <row r="166" spans="1:55" s="266" customFormat="1" ht="21" customHeight="1" thickBot="1">
      <c r="A166" s="265"/>
      <c r="B166" s="861" t="s">
        <v>162</v>
      </c>
      <c r="C166" s="853"/>
      <c r="D166" s="853"/>
      <c r="E166" s="872"/>
      <c r="F166" s="465"/>
      <c r="G166" s="893" t="s">
        <v>163</v>
      </c>
      <c r="H166" s="893"/>
      <c r="I166" s="893"/>
      <c r="J166" s="893"/>
      <c r="K166" s="893"/>
      <c r="L166" s="893"/>
      <c r="M166" s="893"/>
      <c r="N166" s="893"/>
      <c r="O166" s="893"/>
      <c r="P166" s="893"/>
      <c r="Q166" s="893"/>
      <c r="R166" s="893"/>
      <c r="S166" s="893"/>
      <c r="T166" s="893"/>
      <c r="U166" s="893"/>
      <c r="V166" s="893"/>
      <c r="W166" s="893"/>
      <c r="X166" s="893"/>
      <c r="Y166" s="893"/>
      <c r="Z166" s="893"/>
      <c r="AA166" s="893"/>
      <c r="AB166" s="893"/>
      <c r="AC166" s="893"/>
      <c r="AD166" s="893"/>
      <c r="AE166" s="893"/>
      <c r="AF166" s="893"/>
      <c r="AG166" s="893"/>
      <c r="AH166" s="893"/>
      <c r="AI166" s="893"/>
      <c r="AJ166" s="893"/>
      <c r="AK166" s="467"/>
      <c r="AL166" s="265"/>
      <c r="AM166" s="162" t="b">
        <v>0</v>
      </c>
    </row>
    <row r="167" spans="1:55" s="266" customFormat="1" ht="13.5" customHeight="1">
      <c r="A167" s="265"/>
      <c r="B167" s="873"/>
      <c r="C167" s="854"/>
      <c r="D167" s="854"/>
      <c r="E167" s="874"/>
      <c r="F167" s="461"/>
      <c r="G167" s="892" t="s">
        <v>164</v>
      </c>
      <c r="H167" s="892"/>
      <c r="I167" s="892"/>
      <c r="J167" s="892"/>
      <c r="K167" s="892"/>
      <c r="L167" s="892"/>
      <c r="M167" s="892"/>
      <c r="N167" s="892"/>
      <c r="O167" s="892"/>
      <c r="P167" s="892"/>
      <c r="Q167" s="892"/>
      <c r="R167" s="892"/>
      <c r="S167" s="892"/>
      <c r="T167" s="892"/>
      <c r="U167" s="892"/>
      <c r="V167" s="892"/>
      <c r="W167" s="892"/>
      <c r="X167" s="892"/>
      <c r="Y167" s="892"/>
      <c r="Z167" s="892"/>
      <c r="AA167" s="892"/>
      <c r="AB167" s="892"/>
      <c r="AC167" s="892"/>
      <c r="AD167" s="892"/>
      <c r="AE167" s="892"/>
      <c r="AF167" s="892"/>
      <c r="AG167" s="892"/>
      <c r="AH167" s="892"/>
      <c r="AI167" s="892"/>
      <c r="AJ167" s="892"/>
      <c r="AK167" s="467"/>
      <c r="AL167" s="256"/>
      <c r="AM167" s="162" t="b">
        <v>0</v>
      </c>
      <c r="AN167" s="607" t="s">
        <v>2151</v>
      </c>
      <c r="AO167" s="608"/>
      <c r="AP167" s="608"/>
      <c r="AQ167" s="608"/>
      <c r="AR167" s="608"/>
      <c r="AS167" s="608"/>
      <c r="AT167" s="608"/>
      <c r="AU167" s="608"/>
      <c r="AV167" s="608"/>
      <c r="AW167" s="608"/>
      <c r="AX167" s="608"/>
      <c r="AY167" s="608"/>
      <c r="AZ167" s="608"/>
      <c r="BA167" s="608"/>
      <c r="BB167" s="608"/>
      <c r="BC167" s="609"/>
    </row>
    <row r="168" spans="1:55" s="266" customFormat="1" ht="13.5" customHeight="1" thickBot="1">
      <c r="A168" s="265"/>
      <c r="B168" s="873"/>
      <c r="C168" s="854"/>
      <c r="D168" s="854"/>
      <c r="E168" s="874"/>
      <c r="F168" s="461"/>
      <c r="G168" s="892" t="s">
        <v>165</v>
      </c>
      <c r="H168" s="892"/>
      <c r="I168" s="892"/>
      <c r="J168" s="892"/>
      <c r="K168" s="892"/>
      <c r="L168" s="892"/>
      <c r="M168" s="892"/>
      <c r="N168" s="892"/>
      <c r="O168" s="892"/>
      <c r="P168" s="892"/>
      <c r="Q168" s="892"/>
      <c r="R168" s="892"/>
      <c r="S168" s="892"/>
      <c r="T168" s="892"/>
      <c r="U168" s="892"/>
      <c r="V168" s="892"/>
      <c r="W168" s="892"/>
      <c r="X168" s="892"/>
      <c r="Y168" s="892"/>
      <c r="Z168" s="892"/>
      <c r="AA168" s="892"/>
      <c r="AB168" s="892"/>
      <c r="AC168" s="892"/>
      <c r="AD168" s="892"/>
      <c r="AE168" s="892"/>
      <c r="AF168" s="892"/>
      <c r="AG168" s="892"/>
      <c r="AH168" s="892"/>
      <c r="AI168" s="892"/>
      <c r="AJ168" s="892"/>
      <c r="AK168" s="471"/>
      <c r="AL168" s="265"/>
      <c r="AM168" s="162" t="b">
        <v>0</v>
      </c>
      <c r="AN168" s="610"/>
      <c r="AO168" s="611"/>
      <c r="AP168" s="611"/>
      <c r="AQ168" s="611"/>
      <c r="AR168" s="611"/>
      <c r="AS168" s="611"/>
      <c r="AT168" s="611"/>
      <c r="AU168" s="611"/>
      <c r="AV168" s="611"/>
      <c r="AW168" s="611"/>
      <c r="AX168" s="611"/>
      <c r="AY168" s="611"/>
      <c r="AZ168" s="611"/>
      <c r="BA168" s="611"/>
      <c r="BB168" s="611"/>
      <c r="BC168" s="612"/>
    </row>
    <row r="169" spans="1:55" s="266" customFormat="1" ht="13.5" customHeight="1">
      <c r="A169" s="265"/>
      <c r="B169" s="862"/>
      <c r="C169" s="863"/>
      <c r="D169" s="863"/>
      <c r="E169" s="875"/>
      <c r="F169" s="468"/>
      <c r="G169" s="888" t="s">
        <v>166</v>
      </c>
      <c r="H169" s="888"/>
      <c r="I169" s="888"/>
      <c r="J169" s="888"/>
      <c r="K169" s="888"/>
      <c r="L169" s="888"/>
      <c r="M169" s="888"/>
      <c r="N169" s="888"/>
      <c r="O169" s="888"/>
      <c r="P169" s="888"/>
      <c r="Q169" s="888"/>
      <c r="R169" s="888"/>
      <c r="S169" s="888"/>
      <c r="T169" s="888"/>
      <c r="U169" s="888"/>
      <c r="V169" s="888"/>
      <c r="W169" s="888"/>
      <c r="X169" s="888"/>
      <c r="Y169" s="888"/>
      <c r="Z169" s="888"/>
      <c r="AA169" s="888"/>
      <c r="AB169" s="888"/>
      <c r="AC169" s="888"/>
      <c r="AD169" s="888"/>
      <c r="AE169" s="888"/>
      <c r="AF169" s="888"/>
      <c r="AG169" s="888"/>
      <c r="AH169" s="888"/>
      <c r="AI169" s="888"/>
      <c r="AJ169" s="888"/>
      <c r="AK169" s="890"/>
      <c r="AL169" s="265"/>
      <c r="AM169" s="162" t="b">
        <v>0</v>
      </c>
    </row>
    <row r="170" spans="1:55" s="266" customFormat="1" ht="13.5" customHeight="1" thickBot="1">
      <c r="A170" s="265"/>
      <c r="B170" s="861" t="s">
        <v>167</v>
      </c>
      <c r="C170" s="853"/>
      <c r="D170" s="853"/>
      <c r="E170" s="872"/>
      <c r="F170" s="469"/>
      <c r="G170" s="891" t="s">
        <v>168</v>
      </c>
      <c r="H170" s="891"/>
      <c r="I170" s="891"/>
      <c r="J170" s="891"/>
      <c r="K170" s="891"/>
      <c r="L170" s="891"/>
      <c r="M170" s="891"/>
      <c r="N170" s="891"/>
      <c r="O170" s="891"/>
      <c r="P170" s="891"/>
      <c r="Q170" s="891"/>
      <c r="R170" s="891"/>
      <c r="S170" s="891"/>
      <c r="T170" s="891"/>
      <c r="U170" s="891"/>
      <c r="V170" s="891"/>
      <c r="W170" s="891"/>
      <c r="X170" s="891"/>
      <c r="Y170" s="891"/>
      <c r="Z170" s="891"/>
      <c r="AA170" s="891"/>
      <c r="AB170" s="891"/>
      <c r="AC170" s="891"/>
      <c r="AD170" s="891"/>
      <c r="AE170" s="891"/>
      <c r="AF170" s="891"/>
      <c r="AG170" s="891"/>
      <c r="AH170" s="891"/>
      <c r="AI170" s="891"/>
      <c r="AJ170" s="891"/>
      <c r="AK170" s="467"/>
      <c r="AL170" s="265"/>
      <c r="AM170" s="162" t="b">
        <v>0</v>
      </c>
    </row>
    <row r="171" spans="1:55" s="266" customFormat="1" ht="21" customHeight="1">
      <c r="A171" s="265"/>
      <c r="B171" s="873"/>
      <c r="C171" s="854"/>
      <c r="D171" s="854"/>
      <c r="E171" s="874"/>
      <c r="F171" s="461"/>
      <c r="G171" s="892" t="s">
        <v>169</v>
      </c>
      <c r="H171" s="892"/>
      <c r="I171" s="892"/>
      <c r="J171" s="892"/>
      <c r="K171" s="892"/>
      <c r="L171" s="892"/>
      <c r="M171" s="892"/>
      <c r="N171" s="892"/>
      <c r="O171" s="892"/>
      <c r="P171" s="892"/>
      <c r="Q171" s="892"/>
      <c r="R171" s="892"/>
      <c r="S171" s="892"/>
      <c r="T171" s="892"/>
      <c r="U171" s="892"/>
      <c r="V171" s="892"/>
      <c r="W171" s="892"/>
      <c r="X171" s="892"/>
      <c r="Y171" s="892"/>
      <c r="Z171" s="892"/>
      <c r="AA171" s="892"/>
      <c r="AB171" s="892"/>
      <c r="AC171" s="892"/>
      <c r="AD171" s="892"/>
      <c r="AE171" s="892"/>
      <c r="AF171" s="892"/>
      <c r="AG171" s="892"/>
      <c r="AH171" s="892"/>
      <c r="AI171" s="892"/>
      <c r="AJ171" s="892"/>
      <c r="AK171" s="462"/>
      <c r="AL171" s="265"/>
      <c r="AM171" s="162" t="b">
        <v>0</v>
      </c>
      <c r="AN171" s="607" t="s">
        <v>2151</v>
      </c>
      <c r="AO171" s="608"/>
      <c r="AP171" s="608"/>
      <c r="AQ171" s="608"/>
      <c r="AR171" s="608"/>
      <c r="AS171" s="608"/>
      <c r="AT171" s="608"/>
      <c r="AU171" s="608"/>
      <c r="AV171" s="608"/>
      <c r="AW171" s="608"/>
      <c r="AX171" s="608"/>
      <c r="AY171" s="608"/>
      <c r="AZ171" s="608"/>
      <c r="BA171" s="608"/>
      <c r="BB171" s="608"/>
      <c r="BC171" s="609"/>
    </row>
    <row r="172" spans="1:55" s="266" customFormat="1" ht="13.5" customHeight="1" thickBot="1">
      <c r="A172" s="265"/>
      <c r="B172" s="873"/>
      <c r="C172" s="854"/>
      <c r="D172" s="854"/>
      <c r="E172" s="874"/>
      <c r="F172" s="461"/>
      <c r="G172" s="892" t="s">
        <v>170</v>
      </c>
      <c r="H172" s="892"/>
      <c r="I172" s="892"/>
      <c r="J172" s="892"/>
      <c r="K172" s="892"/>
      <c r="L172" s="892"/>
      <c r="M172" s="892"/>
      <c r="N172" s="892"/>
      <c r="O172" s="892"/>
      <c r="P172" s="892"/>
      <c r="Q172" s="892"/>
      <c r="R172" s="892"/>
      <c r="S172" s="892"/>
      <c r="T172" s="892"/>
      <c r="U172" s="892"/>
      <c r="V172" s="892"/>
      <c r="W172" s="892"/>
      <c r="X172" s="892"/>
      <c r="Y172" s="892"/>
      <c r="Z172" s="892"/>
      <c r="AA172" s="892"/>
      <c r="AB172" s="892"/>
      <c r="AC172" s="892"/>
      <c r="AD172" s="892"/>
      <c r="AE172" s="892"/>
      <c r="AF172" s="892"/>
      <c r="AG172" s="892"/>
      <c r="AH172" s="892"/>
      <c r="AI172" s="892"/>
      <c r="AJ172" s="892"/>
      <c r="AK172" s="462"/>
      <c r="AL172" s="265"/>
      <c r="AM172" s="162" t="b">
        <v>0</v>
      </c>
      <c r="AN172" s="610"/>
      <c r="AO172" s="611"/>
      <c r="AP172" s="611"/>
      <c r="AQ172" s="611"/>
      <c r="AR172" s="611"/>
      <c r="AS172" s="611"/>
      <c r="AT172" s="611"/>
      <c r="AU172" s="611"/>
      <c r="AV172" s="611"/>
      <c r="AW172" s="611"/>
      <c r="AX172" s="611"/>
      <c r="AY172" s="611"/>
      <c r="AZ172" s="611"/>
      <c r="BA172" s="611"/>
      <c r="BB172" s="611"/>
      <c r="BC172" s="612"/>
    </row>
    <row r="173" spans="1:55" s="266" customFormat="1" ht="13.5" customHeight="1">
      <c r="A173" s="265"/>
      <c r="B173" s="862"/>
      <c r="C173" s="863"/>
      <c r="D173" s="863"/>
      <c r="E173" s="875"/>
      <c r="F173" s="468"/>
      <c r="G173" s="888" t="s">
        <v>171</v>
      </c>
      <c r="H173" s="888"/>
      <c r="I173" s="888"/>
      <c r="J173" s="888"/>
      <c r="K173" s="888"/>
      <c r="L173" s="888"/>
      <c r="M173" s="888"/>
      <c r="N173" s="888"/>
      <c r="O173" s="888"/>
      <c r="P173" s="888"/>
      <c r="Q173" s="888"/>
      <c r="R173" s="888"/>
      <c r="S173" s="888"/>
      <c r="T173" s="888"/>
      <c r="U173" s="888"/>
      <c r="V173" s="888"/>
      <c r="W173" s="888"/>
      <c r="X173" s="888"/>
      <c r="Y173" s="888"/>
      <c r="Z173" s="888"/>
      <c r="AA173" s="888"/>
      <c r="AB173" s="888"/>
      <c r="AC173" s="888"/>
      <c r="AD173" s="888"/>
      <c r="AE173" s="888"/>
      <c r="AF173" s="888"/>
      <c r="AG173" s="888"/>
      <c r="AH173" s="888"/>
      <c r="AI173" s="888"/>
      <c r="AJ173" s="888"/>
      <c r="AK173" s="470"/>
      <c r="AL173" s="265"/>
      <c r="AM173" s="162" t="b">
        <v>0</v>
      </c>
    </row>
    <row r="174" spans="1:55" s="266" customFormat="1" ht="13.5" customHeight="1" thickBot="1">
      <c r="A174" s="265"/>
      <c r="B174" s="861" t="s">
        <v>172</v>
      </c>
      <c r="C174" s="853"/>
      <c r="D174" s="853"/>
      <c r="E174" s="872"/>
      <c r="F174" s="469"/>
      <c r="G174" s="891" t="s">
        <v>173</v>
      </c>
      <c r="H174" s="891"/>
      <c r="I174" s="891"/>
      <c r="J174" s="891"/>
      <c r="K174" s="891"/>
      <c r="L174" s="891"/>
      <c r="M174" s="891"/>
      <c r="N174" s="891"/>
      <c r="O174" s="891"/>
      <c r="P174" s="891"/>
      <c r="Q174" s="891"/>
      <c r="R174" s="891"/>
      <c r="S174" s="891"/>
      <c r="T174" s="891"/>
      <c r="U174" s="891"/>
      <c r="V174" s="891"/>
      <c r="W174" s="891"/>
      <c r="X174" s="891"/>
      <c r="Y174" s="891"/>
      <c r="Z174" s="891"/>
      <c r="AA174" s="891"/>
      <c r="AB174" s="891"/>
      <c r="AC174" s="891"/>
      <c r="AD174" s="891"/>
      <c r="AE174" s="891"/>
      <c r="AF174" s="891"/>
      <c r="AG174" s="891"/>
      <c r="AH174" s="891"/>
      <c r="AI174" s="891"/>
      <c r="AJ174" s="891"/>
      <c r="AK174" s="902"/>
      <c r="AL174" s="472"/>
      <c r="AM174" s="162" t="b">
        <v>0</v>
      </c>
      <c r="AN174" s="258"/>
      <c r="AO174" s="258"/>
      <c r="AP174" s="258"/>
    </row>
    <row r="175" spans="1:55" ht="13.5" customHeight="1">
      <c r="A175" s="256"/>
      <c r="B175" s="873"/>
      <c r="C175" s="854"/>
      <c r="D175" s="854"/>
      <c r="E175" s="874"/>
      <c r="F175" s="461"/>
      <c r="G175" s="892" t="s">
        <v>174</v>
      </c>
      <c r="H175" s="892"/>
      <c r="I175" s="892"/>
      <c r="J175" s="892"/>
      <c r="K175" s="892"/>
      <c r="L175" s="892"/>
      <c r="M175" s="892"/>
      <c r="N175" s="892"/>
      <c r="O175" s="892"/>
      <c r="P175" s="892"/>
      <c r="Q175" s="892"/>
      <c r="R175" s="892"/>
      <c r="S175" s="892"/>
      <c r="T175" s="892"/>
      <c r="U175" s="892"/>
      <c r="V175" s="892"/>
      <c r="W175" s="892"/>
      <c r="X175" s="892"/>
      <c r="Y175" s="892"/>
      <c r="Z175" s="892"/>
      <c r="AA175" s="892"/>
      <c r="AB175" s="892"/>
      <c r="AC175" s="892"/>
      <c r="AD175" s="892"/>
      <c r="AE175" s="892"/>
      <c r="AF175" s="892"/>
      <c r="AG175" s="892"/>
      <c r="AH175" s="892"/>
      <c r="AI175" s="892"/>
      <c r="AJ175" s="892"/>
      <c r="AK175" s="462"/>
      <c r="AL175" s="265"/>
      <c r="AM175" s="162" t="b">
        <v>0</v>
      </c>
      <c r="AN175" s="607" t="s">
        <v>2151</v>
      </c>
      <c r="AO175" s="608"/>
      <c r="AP175" s="608"/>
      <c r="AQ175" s="608"/>
      <c r="AR175" s="608"/>
      <c r="AS175" s="608"/>
      <c r="AT175" s="608"/>
      <c r="AU175" s="608"/>
      <c r="AV175" s="608"/>
      <c r="AW175" s="608"/>
      <c r="AX175" s="608"/>
      <c r="AY175" s="608"/>
      <c r="AZ175" s="608"/>
      <c r="BA175" s="608"/>
      <c r="BB175" s="608"/>
      <c r="BC175" s="609"/>
    </row>
    <row r="176" spans="1:55" ht="13.5" customHeight="1" thickBot="1">
      <c r="A176" s="256"/>
      <c r="B176" s="873"/>
      <c r="C176" s="854"/>
      <c r="D176" s="854"/>
      <c r="E176" s="874"/>
      <c r="F176" s="461"/>
      <c r="G176" s="892" t="s">
        <v>175</v>
      </c>
      <c r="H176" s="892"/>
      <c r="I176" s="892"/>
      <c r="J176" s="892"/>
      <c r="K176" s="892"/>
      <c r="L176" s="892"/>
      <c r="M176" s="892"/>
      <c r="N176" s="892"/>
      <c r="O176" s="892"/>
      <c r="P176" s="892"/>
      <c r="Q176" s="892"/>
      <c r="R176" s="892"/>
      <c r="S176" s="892"/>
      <c r="T176" s="892"/>
      <c r="U176" s="892"/>
      <c r="V176" s="892"/>
      <c r="W176" s="892"/>
      <c r="X176" s="892"/>
      <c r="Y176" s="892"/>
      <c r="Z176" s="892"/>
      <c r="AA176" s="892"/>
      <c r="AB176" s="892"/>
      <c r="AC176" s="892"/>
      <c r="AD176" s="892"/>
      <c r="AE176" s="892"/>
      <c r="AF176" s="892"/>
      <c r="AG176" s="892"/>
      <c r="AH176" s="892"/>
      <c r="AI176" s="892"/>
      <c r="AJ176" s="892"/>
      <c r="AK176" s="462"/>
      <c r="AL176" s="265"/>
      <c r="AM176" s="162" t="b">
        <v>0</v>
      </c>
      <c r="AN176" s="610"/>
      <c r="AO176" s="611"/>
      <c r="AP176" s="611"/>
      <c r="AQ176" s="611"/>
      <c r="AR176" s="611"/>
      <c r="AS176" s="611"/>
      <c r="AT176" s="611"/>
      <c r="AU176" s="611"/>
      <c r="AV176" s="611"/>
      <c r="AW176" s="611"/>
      <c r="AX176" s="611"/>
      <c r="AY176" s="611"/>
      <c r="AZ176" s="611"/>
      <c r="BA176" s="611"/>
      <c r="BB176" s="611"/>
      <c r="BC176" s="612"/>
    </row>
    <row r="177" spans="1:59" ht="13.5" customHeight="1" thickBot="1">
      <c r="A177" s="256"/>
      <c r="B177" s="862"/>
      <c r="C177" s="863"/>
      <c r="D177" s="863"/>
      <c r="E177" s="875"/>
      <c r="F177" s="473"/>
      <c r="G177" s="903" t="s">
        <v>176</v>
      </c>
      <c r="H177" s="903"/>
      <c r="I177" s="903"/>
      <c r="J177" s="903"/>
      <c r="K177" s="903"/>
      <c r="L177" s="903"/>
      <c r="M177" s="903"/>
      <c r="N177" s="903"/>
      <c r="O177" s="903"/>
      <c r="P177" s="903"/>
      <c r="Q177" s="903"/>
      <c r="R177" s="903"/>
      <c r="S177" s="903"/>
      <c r="T177" s="903"/>
      <c r="U177" s="903"/>
      <c r="V177" s="903"/>
      <c r="W177" s="903"/>
      <c r="X177" s="903"/>
      <c r="Y177" s="903"/>
      <c r="Z177" s="903"/>
      <c r="AA177" s="903"/>
      <c r="AB177" s="903"/>
      <c r="AC177" s="903"/>
      <c r="AD177" s="903"/>
      <c r="AE177" s="903"/>
      <c r="AF177" s="903"/>
      <c r="AG177" s="903"/>
      <c r="AH177" s="903"/>
      <c r="AI177" s="903"/>
      <c r="AJ177" s="903"/>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5" t="s">
        <v>177</v>
      </c>
      <c r="C179" s="705"/>
      <c r="D179" s="705"/>
      <c r="E179" s="705"/>
      <c r="F179" s="705"/>
      <c r="G179" s="705"/>
      <c r="H179" s="705"/>
      <c r="I179" s="705"/>
      <c r="J179" s="705"/>
      <c r="K179" s="705"/>
      <c r="L179" s="705"/>
      <c r="M179" s="705"/>
      <c r="N179" s="705"/>
      <c r="O179" s="705"/>
      <c r="P179" s="705"/>
      <c r="Q179" s="705"/>
      <c r="R179" s="705"/>
      <c r="S179" s="705"/>
      <c r="T179" s="705"/>
      <c r="U179" s="705"/>
      <c r="V179" s="705"/>
      <c r="W179" s="705"/>
      <c r="X179" s="705"/>
      <c r="Y179" s="705"/>
      <c r="Z179" s="705"/>
      <c r="AA179" s="705"/>
      <c r="AB179" s="705"/>
      <c r="AC179" s="705"/>
      <c r="AD179" s="705"/>
      <c r="AE179" s="705"/>
      <c r="AF179" s="705"/>
      <c r="AG179" s="705"/>
      <c r="AH179" s="705"/>
      <c r="AI179" s="705"/>
      <c r="AJ179" s="705"/>
      <c r="AK179" s="705"/>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6" t="s">
        <v>180</v>
      </c>
      <c r="C181" s="917"/>
      <c r="D181" s="917"/>
      <c r="E181" s="918" t="b">
        <v>0</v>
      </c>
      <c r="F181" s="460"/>
      <c r="G181" s="904" t="s">
        <v>2243</v>
      </c>
      <c r="H181" s="904"/>
      <c r="I181" s="904"/>
      <c r="J181" s="904"/>
      <c r="K181" s="904"/>
      <c r="L181" s="904"/>
      <c r="M181" s="904"/>
      <c r="N181" s="904"/>
      <c r="O181" s="904"/>
      <c r="P181" s="904"/>
      <c r="Q181" s="904"/>
      <c r="R181" s="904"/>
      <c r="S181" s="904"/>
      <c r="T181" s="904"/>
      <c r="U181" s="904"/>
      <c r="V181" s="904"/>
      <c r="W181" s="904"/>
      <c r="X181" s="904"/>
      <c r="Y181" s="904"/>
      <c r="Z181" s="904"/>
      <c r="AA181" s="904"/>
      <c r="AB181" s="904"/>
      <c r="AC181" s="904"/>
      <c r="AD181" s="904"/>
      <c r="AE181" s="904"/>
      <c r="AF181" s="904"/>
      <c r="AG181" s="904"/>
      <c r="AH181" s="904"/>
      <c r="AI181" s="904"/>
      <c r="AJ181" s="904"/>
      <c r="AK181" s="922"/>
      <c r="AL181" s="265"/>
      <c r="AM181" s="162" t="b">
        <v>0</v>
      </c>
      <c r="AN181" s="607" t="s">
        <v>179</v>
      </c>
      <c r="AO181" s="608"/>
      <c r="AP181" s="608"/>
      <c r="AQ181" s="608"/>
      <c r="AR181" s="608"/>
      <c r="AS181" s="608"/>
      <c r="AT181" s="608"/>
      <c r="AU181" s="608"/>
      <c r="AV181" s="608"/>
      <c r="AW181" s="608"/>
      <c r="AX181" s="608"/>
      <c r="AY181" s="608"/>
      <c r="AZ181" s="608"/>
      <c r="BA181" s="608"/>
      <c r="BB181" s="608"/>
      <c r="BC181" s="609"/>
    </row>
    <row r="182" spans="1:59" s="476" customFormat="1" ht="18.75" customHeight="1" thickBot="1">
      <c r="A182" s="472"/>
      <c r="B182" s="919"/>
      <c r="C182" s="920"/>
      <c r="D182" s="920"/>
      <c r="E182" s="921" t="b">
        <v>0</v>
      </c>
      <c r="F182" s="473"/>
      <c r="G182" s="894" t="s">
        <v>2244</v>
      </c>
      <c r="H182" s="894"/>
      <c r="I182" s="894"/>
      <c r="J182" s="894"/>
      <c r="K182" s="894"/>
      <c r="L182" s="894"/>
      <c r="M182" s="894"/>
      <c r="N182" s="894"/>
      <c r="O182" s="894"/>
      <c r="P182" s="894"/>
      <c r="Q182" s="894"/>
      <c r="R182" s="894"/>
      <c r="S182" s="894"/>
      <c r="T182" s="894"/>
      <c r="U182" s="894"/>
      <c r="V182" s="894"/>
      <c r="W182" s="894"/>
      <c r="X182" s="894"/>
      <c r="Y182" s="894"/>
      <c r="Z182" s="894"/>
      <c r="AA182" s="894"/>
      <c r="AB182" s="894"/>
      <c r="AC182" s="894"/>
      <c r="AD182" s="894"/>
      <c r="AE182" s="894"/>
      <c r="AF182" s="894"/>
      <c r="AG182" s="894"/>
      <c r="AH182" s="894"/>
      <c r="AI182" s="894"/>
      <c r="AJ182" s="894"/>
      <c r="AK182" s="895"/>
      <c r="AL182" s="256"/>
      <c r="AM182" s="162" t="b">
        <v>0</v>
      </c>
      <c r="AN182" s="610"/>
      <c r="AO182" s="611"/>
      <c r="AP182" s="611"/>
      <c r="AQ182" s="611"/>
      <c r="AR182" s="611"/>
      <c r="AS182" s="611"/>
      <c r="AT182" s="611"/>
      <c r="AU182" s="611"/>
      <c r="AV182" s="611"/>
      <c r="AW182" s="611"/>
      <c r="AX182" s="611"/>
      <c r="AY182" s="611"/>
      <c r="AZ182" s="611"/>
      <c r="BA182" s="611"/>
      <c r="BB182" s="611"/>
      <c r="BC182" s="612"/>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6" t="s">
        <v>183</v>
      </c>
      <c r="C186" s="897"/>
      <c r="D186" s="897"/>
      <c r="E186" s="897"/>
      <c r="F186" s="897"/>
      <c r="G186" s="897"/>
      <c r="H186" s="897"/>
      <c r="I186" s="897"/>
      <c r="J186" s="897"/>
      <c r="K186" s="897"/>
      <c r="L186" s="897"/>
      <c r="M186" s="897"/>
      <c r="N186" s="897"/>
      <c r="O186" s="897"/>
      <c r="P186" s="897"/>
      <c r="Q186" s="897"/>
      <c r="R186" s="897"/>
      <c r="S186" s="897"/>
      <c r="T186" s="897"/>
      <c r="U186" s="897"/>
      <c r="V186" s="897"/>
      <c r="W186" s="897"/>
      <c r="X186" s="897"/>
      <c r="Y186" s="897"/>
      <c r="Z186" s="897"/>
      <c r="AA186" s="897"/>
      <c r="AB186" s="897"/>
      <c r="AC186" s="897"/>
      <c r="AD186" s="898"/>
      <c r="AE186" s="899" t="s">
        <v>184</v>
      </c>
      <c r="AF186" s="900"/>
      <c r="AG186" s="900"/>
      <c r="AH186" s="900"/>
      <c r="AI186" s="900"/>
      <c r="AJ186" s="901"/>
      <c r="AK186" s="458" t="str">
        <f>IF(AND(AM187=TRUE,OR(Q20=0,AM188=TRUE),AM189=TRUE,AM190=TRUE,AM191=TRUE,AM192=TRUE),"○","×")</f>
        <v>×</v>
      </c>
      <c r="AL186" s="256"/>
      <c r="AM186" s="627" t="s">
        <v>2152</v>
      </c>
      <c r="AN186" s="713"/>
      <c r="AO186" s="713"/>
      <c r="AP186" s="713"/>
      <c r="AQ186" s="713"/>
      <c r="AR186" s="713"/>
      <c r="AS186" s="713"/>
      <c r="AT186" s="713"/>
      <c r="AU186" s="713"/>
      <c r="AV186" s="713"/>
      <c r="AW186" s="713"/>
      <c r="AX186" s="713"/>
      <c r="AY186" s="713"/>
      <c r="AZ186" s="713"/>
      <c r="BA186" s="713"/>
      <c r="BB186" s="713"/>
      <c r="BC186" s="714"/>
    </row>
    <row r="187" spans="1:59" s="266" customFormat="1" ht="26.25" customHeight="1">
      <c r="A187" s="265"/>
      <c r="B187" s="460"/>
      <c r="C187" s="904" t="s">
        <v>185</v>
      </c>
      <c r="D187" s="904"/>
      <c r="E187" s="904"/>
      <c r="F187" s="904"/>
      <c r="G187" s="904"/>
      <c r="H187" s="904"/>
      <c r="I187" s="904"/>
      <c r="J187" s="904"/>
      <c r="K187" s="904"/>
      <c r="L187" s="904"/>
      <c r="M187" s="904"/>
      <c r="N187" s="904"/>
      <c r="O187" s="904"/>
      <c r="P187" s="904"/>
      <c r="Q187" s="904"/>
      <c r="R187" s="904"/>
      <c r="S187" s="904"/>
      <c r="T187" s="904"/>
      <c r="U187" s="904"/>
      <c r="V187" s="904"/>
      <c r="W187" s="904"/>
      <c r="X187" s="904"/>
      <c r="Y187" s="904"/>
      <c r="Z187" s="904"/>
      <c r="AA187" s="904"/>
      <c r="AB187" s="904"/>
      <c r="AC187" s="904"/>
      <c r="AD187" s="905"/>
      <c r="AE187" s="906" t="s">
        <v>187</v>
      </c>
      <c r="AF187" s="907"/>
      <c r="AG187" s="907"/>
      <c r="AH187" s="907"/>
      <c r="AI187" s="907"/>
      <c r="AJ187" s="907"/>
      <c r="AK187" s="908"/>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9" t="s">
        <v>186</v>
      </c>
      <c r="D188" s="909"/>
      <c r="E188" s="909"/>
      <c r="F188" s="909"/>
      <c r="G188" s="909"/>
      <c r="H188" s="909"/>
      <c r="I188" s="909"/>
      <c r="J188" s="909"/>
      <c r="K188" s="909"/>
      <c r="L188" s="909"/>
      <c r="M188" s="909"/>
      <c r="N188" s="909"/>
      <c r="O188" s="909"/>
      <c r="P188" s="909"/>
      <c r="Q188" s="909"/>
      <c r="R188" s="909"/>
      <c r="S188" s="909"/>
      <c r="T188" s="909"/>
      <c r="U188" s="909"/>
      <c r="V188" s="909"/>
      <c r="W188" s="909"/>
      <c r="X188" s="909"/>
      <c r="Y188" s="909"/>
      <c r="Z188" s="909"/>
      <c r="AA188" s="909"/>
      <c r="AB188" s="909"/>
      <c r="AC188" s="909"/>
      <c r="AD188" s="910"/>
      <c r="AE188" s="911" t="s">
        <v>187</v>
      </c>
      <c r="AF188" s="912"/>
      <c r="AG188" s="912"/>
      <c r="AH188" s="912"/>
      <c r="AI188" s="912"/>
      <c r="AJ188" s="912"/>
      <c r="AK188" s="913"/>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4" t="s">
        <v>188</v>
      </c>
      <c r="D189" s="914"/>
      <c r="E189" s="914"/>
      <c r="F189" s="914"/>
      <c r="G189" s="914"/>
      <c r="H189" s="914"/>
      <c r="I189" s="914"/>
      <c r="J189" s="914"/>
      <c r="K189" s="914"/>
      <c r="L189" s="914"/>
      <c r="M189" s="914"/>
      <c r="N189" s="914"/>
      <c r="O189" s="914"/>
      <c r="P189" s="914"/>
      <c r="Q189" s="914"/>
      <c r="R189" s="914"/>
      <c r="S189" s="914"/>
      <c r="T189" s="914"/>
      <c r="U189" s="914"/>
      <c r="V189" s="914"/>
      <c r="W189" s="914"/>
      <c r="X189" s="914"/>
      <c r="Y189" s="914"/>
      <c r="Z189" s="914"/>
      <c r="AA189" s="914"/>
      <c r="AB189" s="914"/>
      <c r="AC189" s="914"/>
      <c r="AD189" s="915"/>
      <c r="AE189" s="911" t="s">
        <v>189</v>
      </c>
      <c r="AF189" s="912"/>
      <c r="AG189" s="912"/>
      <c r="AH189" s="912"/>
      <c r="AI189" s="912"/>
      <c r="AJ189" s="912"/>
      <c r="AK189" s="913"/>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4" t="s">
        <v>190</v>
      </c>
      <c r="D190" s="914"/>
      <c r="E190" s="914"/>
      <c r="F190" s="914"/>
      <c r="G190" s="914"/>
      <c r="H190" s="914"/>
      <c r="I190" s="914"/>
      <c r="J190" s="914"/>
      <c r="K190" s="914"/>
      <c r="L190" s="914"/>
      <c r="M190" s="914"/>
      <c r="N190" s="914"/>
      <c r="O190" s="914"/>
      <c r="P190" s="914"/>
      <c r="Q190" s="914"/>
      <c r="R190" s="914"/>
      <c r="S190" s="914"/>
      <c r="T190" s="914"/>
      <c r="U190" s="914"/>
      <c r="V190" s="914"/>
      <c r="W190" s="914"/>
      <c r="X190" s="914"/>
      <c r="Y190" s="914"/>
      <c r="Z190" s="914"/>
      <c r="AA190" s="914"/>
      <c r="AB190" s="914"/>
      <c r="AC190" s="914"/>
      <c r="AD190" s="915"/>
      <c r="AE190" s="929" t="s">
        <v>191</v>
      </c>
      <c r="AF190" s="930"/>
      <c r="AG190" s="930"/>
      <c r="AH190" s="930"/>
      <c r="AI190" s="930"/>
      <c r="AJ190" s="930"/>
      <c r="AK190" s="931"/>
      <c r="AL190" s="256"/>
      <c r="AM190" s="162" t="b">
        <v>0</v>
      </c>
    </row>
    <row r="191" spans="1:59" s="266" customFormat="1" ht="23.25" customHeight="1">
      <c r="A191" s="265"/>
      <c r="B191" s="469"/>
      <c r="C191" s="914" t="s">
        <v>192</v>
      </c>
      <c r="D191" s="914"/>
      <c r="E191" s="914"/>
      <c r="F191" s="914"/>
      <c r="G191" s="914"/>
      <c r="H191" s="914"/>
      <c r="I191" s="914"/>
      <c r="J191" s="914"/>
      <c r="K191" s="914"/>
      <c r="L191" s="914"/>
      <c r="M191" s="914"/>
      <c r="N191" s="914"/>
      <c r="O191" s="914"/>
      <c r="P191" s="914"/>
      <c r="Q191" s="914"/>
      <c r="R191" s="914"/>
      <c r="S191" s="914"/>
      <c r="T191" s="914"/>
      <c r="U191" s="914"/>
      <c r="V191" s="914"/>
      <c r="W191" s="914"/>
      <c r="X191" s="914"/>
      <c r="Y191" s="914"/>
      <c r="Z191" s="914"/>
      <c r="AA191" s="914"/>
      <c r="AB191" s="914"/>
      <c r="AC191" s="914"/>
      <c r="AD191" s="915"/>
      <c r="AE191" s="911" t="s">
        <v>193</v>
      </c>
      <c r="AF191" s="912"/>
      <c r="AG191" s="912"/>
      <c r="AH191" s="912"/>
      <c r="AI191" s="912"/>
      <c r="AJ191" s="912"/>
      <c r="AK191" s="913"/>
      <c r="AL191" s="256"/>
      <c r="AM191" s="162" t="b">
        <v>0</v>
      </c>
      <c r="AN191" s="483"/>
      <c r="AO191" s="483"/>
      <c r="AP191" s="483"/>
    </row>
    <row r="192" spans="1:59" s="266" customFormat="1" ht="13.5" customHeight="1" thickBot="1">
      <c r="A192" s="265"/>
      <c r="B192" s="473"/>
      <c r="C192" s="932" t="s">
        <v>194</v>
      </c>
      <c r="D192" s="932"/>
      <c r="E192" s="932"/>
      <c r="F192" s="932"/>
      <c r="G192" s="932"/>
      <c r="H192" s="932"/>
      <c r="I192" s="932"/>
      <c r="J192" s="932"/>
      <c r="K192" s="932"/>
      <c r="L192" s="932"/>
      <c r="M192" s="932"/>
      <c r="N192" s="932"/>
      <c r="O192" s="932"/>
      <c r="P192" s="932"/>
      <c r="Q192" s="932"/>
      <c r="R192" s="932"/>
      <c r="S192" s="932"/>
      <c r="T192" s="932"/>
      <c r="U192" s="932"/>
      <c r="V192" s="932"/>
      <c r="W192" s="932"/>
      <c r="X192" s="932"/>
      <c r="Y192" s="932"/>
      <c r="Z192" s="932"/>
      <c r="AA192" s="932"/>
      <c r="AB192" s="932"/>
      <c r="AC192" s="932"/>
      <c r="AD192" s="933"/>
      <c r="AE192" s="934" t="s">
        <v>195</v>
      </c>
      <c r="AF192" s="935"/>
      <c r="AG192" s="935"/>
      <c r="AH192" s="935"/>
      <c r="AI192" s="935"/>
      <c r="AJ192" s="935"/>
      <c r="AK192" s="936"/>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3" t="s">
        <v>2245</v>
      </c>
      <c r="D195" s="923"/>
      <c r="E195" s="923"/>
      <c r="F195" s="923"/>
      <c r="G195" s="923"/>
      <c r="H195" s="923"/>
      <c r="I195" s="923"/>
      <c r="J195" s="923"/>
      <c r="K195" s="923"/>
      <c r="L195" s="923"/>
      <c r="M195" s="923"/>
      <c r="N195" s="923"/>
      <c r="O195" s="923"/>
      <c r="P195" s="923"/>
      <c r="Q195" s="923"/>
      <c r="R195" s="923"/>
      <c r="S195" s="923"/>
      <c r="T195" s="923"/>
      <c r="U195" s="923"/>
      <c r="V195" s="923"/>
      <c r="W195" s="923"/>
      <c r="X195" s="923"/>
      <c r="Y195" s="923"/>
      <c r="Z195" s="923"/>
      <c r="AA195" s="923"/>
      <c r="AB195" s="923"/>
      <c r="AC195" s="923"/>
      <c r="AD195" s="923"/>
      <c r="AE195" s="923"/>
      <c r="AF195" s="923"/>
      <c r="AG195" s="923"/>
      <c r="AH195" s="923"/>
      <c r="AI195" s="923"/>
      <c r="AJ195" s="923"/>
      <c r="AK195" s="923"/>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4" t="s">
        <v>198</v>
      </c>
      <c r="D198" s="924"/>
      <c r="E198" s="924"/>
      <c r="F198" s="924"/>
      <c r="G198" s="924"/>
      <c r="H198" s="924"/>
      <c r="I198" s="924"/>
      <c r="J198" s="924"/>
      <c r="K198" s="924"/>
      <c r="L198" s="924"/>
      <c r="M198" s="924"/>
      <c r="N198" s="924"/>
      <c r="O198" s="924"/>
      <c r="P198" s="924"/>
      <c r="Q198" s="924"/>
      <c r="R198" s="924"/>
      <c r="S198" s="924"/>
      <c r="T198" s="924"/>
      <c r="U198" s="924"/>
      <c r="V198" s="924"/>
      <c r="W198" s="924"/>
      <c r="X198" s="924"/>
      <c r="Y198" s="924"/>
      <c r="Z198" s="924"/>
      <c r="AA198" s="924"/>
      <c r="AB198" s="924"/>
      <c r="AC198" s="924"/>
      <c r="AD198" s="924"/>
      <c r="AE198" s="924"/>
      <c r="AF198" s="924"/>
      <c r="AG198" s="924"/>
      <c r="AH198" s="924"/>
      <c r="AI198" s="924"/>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5"/>
      <c r="F200" s="926"/>
      <c r="G200" s="494" t="s">
        <v>75</v>
      </c>
      <c r="H200" s="925"/>
      <c r="I200" s="926"/>
      <c r="J200" s="494" t="s">
        <v>200</v>
      </c>
      <c r="K200" s="925"/>
      <c r="L200" s="926"/>
      <c r="M200" s="494" t="s">
        <v>201</v>
      </c>
      <c r="N200" s="482"/>
      <c r="O200" s="927" t="s">
        <v>20</v>
      </c>
      <c r="P200" s="927"/>
      <c r="Q200" s="927"/>
      <c r="R200" s="928" t="str">
        <f>IF(H7="","",H7)</f>
        <v/>
      </c>
      <c r="S200" s="928"/>
      <c r="T200" s="928"/>
      <c r="U200" s="928"/>
      <c r="V200" s="928"/>
      <c r="W200" s="928"/>
      <c r="X200" s="928"/>
      <c r="Y200" s="928"/>
      <c r="Z200" s="928"/>
      <c r="AA200" s="928"/>
      <c r="AB200" s="928"/>
      <c r="AC200" s="928"/>
      <c r="AD200" s="928"/>
      <c r="AE200" s="928"/>
      <c r="AF200" s="928"/>
      <c r="AG200" s="928"/>
      <c r="AH200" s="928"/>
      <c r="AI200" s="928"/>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9" t="s">
        <v>202</v>
      </c>
      <c r="P201" s="949"/>
      <c r="Q201" s="949"/>
      <c r="R201" s="950" t="s">
        <v>22</v>
      </c>
      <c r="S201" s="950"/>
      <c r="T201" s="951"/>
      <c r="U201" s="951"/>
      <c r="V201" s="951"/>
      <c r="W201" s="951"/>
      <c r="X201" s="951"/>
      <c r="Y201" s="952" t="s">
        <v>23</v>
      </c>
      <c r="Z201" s="952"/>
      <c r="AA201" s="951"/>
      <c r="AB201" s="951"/>
      <c r="AC201" s="951"/>
      <c r="AD201" s="951"/>
      <c r="AE201" s="951"/>
      <c r="AF201" s="951"/>
      <c r="AG201" s="951"/>
      <c r="AH201" s="951"/>
      <c r="AI201" s="951"/>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3" t="s">
        <v>206</v>
      </c>
      <c r="C208" s="953"/>
      <c r="D208" s="953"/>
      <c r="E208" s="953"/>
      <c r="F208" s="953"/>
      <c r="G208" s="953"/>
      <c r="H208" s="953"/>
      <c r="I208" s="953"/>
      <c r="J208" s="953"/>
      <c r="K208" s="953"/>
      <c r="L208" s="953"/>
      <c r="M208" s="953"/>
      <c r="N208" s="953"/>
      <c r="O208" s="953"/>
      <c r="P208" s="953"/>
      <c r="Q208" s="953"/>
      <c r="R208" s="953"/>
      <c r="S208" s="953"/>
      <c r="T208" s="953"/>
      <c r="U208" s="953"/>
      <c r="V208" s="953"/>
      <c r="W208" s="953"/>
      <c r="X208" s="953"/>
      <c r="Y208" s="953"/>
      <c r="Z208" s="953"/>
      <c r="AA208" s="953"/>
      <c r="AB208" s="953"/>
      <c r="AC208" s="953"/>
      <c r="AD208" s="953"/>
      <c r="AE208" s="953"/>
      <c r="AF208" s="953"/>
      <c r="AG208" s="953"/>
      <c r="AH208" s="953"/>
      <c r="AI208" s="953"/>
      <c r="AJ208" s="953"/>
      <c r="AK208" s="953"/>
      <c r="AL208" s="256"/>
    </row>
    <row r="209" spans="1:60">
      <c r="A209" s="256"/>
      <c r="B209" s="937" t="s">
        <v>207</v>
      </c>
      <c r="C209" s="940" t="s">
        <v>208</v>
      </c>
      <c r="D209" s="941"/>
      <c r="E209" s="941"/>
      <c r="F209" s="941"/>
      <c r="G209" s="941"/>
      <c r="H209" s="941"/>
      <c r="I209" s="941"/>
      <c r="J209" s="941"/>
      <c r="K209" s="941"/>
      <c r="L209" s="941"/>
      <c r="M209" s="941"/>
      <c r="N209" s="941"/>
      <c r="O209" s="941"/>
      <c r="P209" s="941"/>
      <c r="Q209" s="941"/>
      <c r="R209" s="941"/>
      <c r="S209" s="941"/>
      <c r="T209" s="941"/>
      <c r="U209" s="941"/>
      <c r="V209" s="941"/>
      <c r="W209" s="941"/>
      <c r="X209" s="941"/>
      <c r="Y209" s="941"/>
      <c r="Z209" s="941"/>
      <c r="AA209" s="941"/>
      <c r="AB209" s="941"/>
      <c r="AC209" s="941"/>
      <c r="AD209" s="941"/>
      <c r="AE209" s="941"/>
      <c r="AF209" s="941"/>
      <c r="AG209" s="941"/>
      <c r="AH209" s="941"/>
      <c r="AI209" s="941"/>
      <c r="AJ209" s="942"/>
      <c r="AK209" s="517" t="str">
        <f>Y20</f>
        <v/>
      </c>
      <c r="AL209" s="256"/>
    </row>
    <row r="210" spans="1:60">
      <c r="A210" s="256"/>
      <c r="B210" s="938"/>
      <c r="C210" s="943" t="s">
        <v>209</v>
      </c>
      <c r="D210" s="944"/>
      <c r="E210" s="944"/>
      <c r="F210" s="944"/>
      <c r="G210" s="944"/>
      <c r="H210" s="944"/>
      <c r="I210" s="944"/>
      <c r="J210" s="944"/>
      <c r="K210" s="944"/>
      <c r="L210" s="944"/>
      <c r="M210" s="944"/>
      <c r="N210" s="944"/>
      <c r="O210" s="944"/>
      <c r="P210" s="944"/>
      <c r="Q210" s="944"/>
      <c r="R210" s="944"/>
      <c r="S210" s="944"/>
      <c r="T210" s="944"/>
      <c r="U210" s="944"/>
      <c r="V210" s="944"/>
      <c r="W210" s="944"/>
      <c r="X210" s="944"/>
      <c r="Y210" s="944"/>
      <c r="Z210" s="944"/>
      <c r="AA210" s="944"/>
      <c r="AB210" s="944"/>
      <c r="AC210" s="944"/>
      <c r="AD210" s="944"/>
      <c r="AE210" s="944"/>
      <c r="AF210" s="944"/>
      <c r="AG210" s="944"/>
      <c r="AH210" s="944"/>
      <c r="AI210" s="944"/>
      <c r="AJ210" s="945"/>
      <c r="AK210" s="517" t="str">
        <f>Y21</f>
        <v>○</v>
      </c>
      <c r="AL210" s="256"/>
    </row>
    <row r="211" spans="1:60">
      <c r="A211" s="256"/>
      <c r="B211" s="939"/>
      <c r="C211" s="943" t="s">
        <v>210</v>
      </c>
      <c r="D211" s="944"/>
      <c r="E211" s="944"/>
      <c r="F211" s="944"/>
      <c r="G211" s="944"/>
      <c r="H211" s="944"/>
      <c r="I211" s="944"/>
      <c r="J211" s="944"/>
      <c r="K211" s="944"/>
      <c r="L211" s="944"/>
      <c r="M211" s="944"/>
      <c r="N211" s="944"/>
      <c r="O211" s="944"/>
      <c r="P211" s="944"/>
      <c r="Q211" s="944"/>
      <c r="R211" s="944"/>
      <c r="S211" s="944"/>
      <c r="T211" s="944"/>
      <c r="U211" s="944"/>
      <c r="V211" s="944"/>
      <c r="W211" s="944"/>
      <c r="X211" s="944"/>
      <c r="Y211" s="944"/>
      <c r="Z211" s="944"/>
      <c r="AA211" s="944"/>
      <c r="AB211" s="944"/>
      <c r="AC211" s="944"/>
      <c r="AD211" s="944"/>
      <c r="AE211" s="944"/>
      <c r="AF211" s="944"/>
      <c r="AG211" s="944"/>
      <c r="AH211" s="944"/>
      <c r="AI211" s="944"/>
      <c r="AJ211" s="945"/>
      <c r="AK211" s="517" t="str">
        <f>IF(Y25="○","○",IF(AA25="○","○","×"))</f>
        <v>×</v>
      </c>
      <c r="AL211" s="256"/>
    </row>
    <row r="212" spans="1:60">
      <c r="A212" s="256"/>
      <c r="B212" s="518" t="s">
        <v>211</v>
      </c>
      <c r="C212" s="943" t="s">
        <v>212</v>
      </c>
      <c r="D212" s="944"/>
      <c r="E212" s="944"/>
      <c r="F212" s="944"/>
      <c r="G212" s="944"/>
      <c r="H212" s="944"/>
      <c r="I212" s="944"/>
      <c r="J212" s="944"/>
      <c r="K212" s="944"/>
      <c r="L212" s="944"/>
      <c r="M212" s="944"/>
      <c r="N212" s="944"/>
      <c r="O212" s="944"/>
      <c r="P212" s="944"/>
      <c r="Q212" s="944"/>
      <c r="R212" s="944"/>
      <c r="S212" s="944"/>
      <c r="T212" s="944"/>
      <c r="U212" s="944"/>
      <c r="V212" s="944"/>
      <c r="W212" s="944"/>
      <c r="X212" s="944"/>
      <c r="Y212" s="944"/>
      <c r="Z212" s="944"/>
      <c r="AA212" s="944"/>
      <c r="AB212" s="944"/>
      <c r="AC212" s="944"/>
      <c r="AD212" s="944"/>
      <c r="AE212" s="944"/>
      <c r="AF212" s="944"/>
      <c r="AG212" s="944"/>
      <c r="AH212" s="944"/>
      <c r="AI212" s="944"/>
      <c r="AJ212" s="945"/>
      <c r="AK212" s="517" t="str">
        <f>AB37</f>
        <v>×</v>
      </c>
      <c r="AL212" s="256"/>
    </row>
    <row r="213" spans="1:60">
      <c r="A213" s="256"/>
      <c r="B213" s="519" t="s">
        <v>213</v>
      </c>
      <c r="C213" s="946" t="s">
        <v>214</v>
      </c>
      <c r="D213" s="947"/>
      <c r="E213" s="947"/>
      <c r="F213" s="947"/>
      <c r="G213" s="947"/>
      <c r="H213" s="947"/>
      <c r="I213" s="947"/>
      <c r="J213" s="947"/>
      <c r="K213" s="947"/>
      <c r="L213" s="947"/>
      <c r="M213" s="947"/>
      <c r="N213" s="947"/>
      <c r="O213" s="947"/>
      <c r="P213" s="947"/>
      <c r="Q213" s="947"/>
      <c r="R213" s="947"/>
      <c r="S213" s="947"/>
      <c r="T213" s="947"/>
      <c r="U213" s="947"/>
      <c r="V213" s="947"/>
      <c r="W213" s="947"/>
      <c r="X213" s="947"/>
      <c r="Y213" s="947"/>
      <c r="Z213" s="947"/>
      <c r="AA213" s="947"/>
      <c r="AB213" s="947"/>
      <c r="AC213" s="947"/>
      <c r="AD213" s="947"/>
      <c r="AE213" s="947"/>
      <c r="AF213" s="947"/>
      <c r="AG213" s="947"/>
      <c r="AH213" s="947"/>
      <c r="AI213" s="947"/>
      <c r="AJ213" s="948"/>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3" t="s">
        <v>215</v>
      </c>
      <c r="C215" s="953"/>
      <c r="D215" s="953"/>
      <c r="E215" s="953"/>
      <c r="F215" s="953"/>
      <c r="G215" s="953"/>
      <c r="H215" s="953"/>
      <c r="I215" s="953"/>
      <c r="J215" s="953"/>
      <c r="K215" s="953"/>
      <c r="L215" s="953"/>
      <c r="M215" s="953"/>
      <c r="N215" s="953"/>
      <c r="O215" s="953"/>
      <c r="P215" s="953"/>
      <c r="Q215" s="953"/>
      <c r="R215" s="953"/>
      <c r="S215" s="953"/>
      <c r="T215" s="953"/>
      <c r="U215" s="953"/>
      <c r="V215" s="953"/>
      <c r="W215" s="953"/>
      <c r="X215" s="953"/>
      <c r="Y215" s="953"/>
      <c r="Z215" s="953"/>
      <c r="AA215" s="953"/>
      <c r="AB215" s="953"/>
      <c r="AC215" s="953"/>
      <c r="AD215" s="953"/>
      <c r="AE215" s="953"/>
      <c r="AF215" s="953"/>
      <c r="AG215" s="953"/>
      <c r="AH215" s="953"/>
      <c r="AI215" s="953"/>
      <c r="AJ215" s="953"/>
      <c r="AK215" s="953"/>
      <c r="AL215" s="256"/>
      <c r="AM215" s="258"/>
    </row>
    <row r="216" spans="1:60" s="476" customFormat="1">
      <c r="A216" s="472"/>
      <c r="B216" s="520" t="s">
        <v>207</v>
      </c>
      <c r="C216" s="968" t="s">
        <v>216</v>
      </c>
      <c r="D216" s="969"/>
      <c r="E216" s="969"/>
      <c r="F216" s="969"/>
      <c r="G216" s="969"/>
      <c r="H216" s="969"/>
      <c r="I216" s="970"/>
      <c r="J216" s="961" t="s">
        <v>217</v>
      </c>
      <c r="K216" s="961"/>
      <c r="L216" s="961"/>
      <c r="M216" s="961"/>
      <c r="N216" s="961"/>
      <c r="O216" s="961"/>
      <c r="P216" s="961"/>
      <c r="Q216" s="961"/>
      <c r="R216" s="961"/>
      <c r="S216" s="961"/>
      <c r="T216" s="961"/>
      <c r="U216" s="961"/>
      <c r="V216" s="961"/>
      <c r="W216" s="961"/>
      <c r="X216" s="961"/>
      <c r="Y216" s="961"/>
      <c r="Z216" s="961"/>
      <c r="AA216" s="961"/>
      <c r="AB216" s="961"/>
      <c r="AC216" s="961"/>
      <c r="AD216" s="961"/>
      <c r="AE216" s="961"/>
      <c r="AF216" s="961"/>
      <c r="AG216" s="961"/>
      <c r="AH216" s="961"/>
      <c r="AI216" s="961"/>
      <c r="AJ216" s="96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3" t="s">
        <v>211</v>
      </c>
      <c r="C217" s="958" t="s">
        <v>218</v>
      </c>
      <c r="D217" s="958"/>
      <c r="E217" s="958"/>
      <c r="F217" s="958"/>
      <c r="G217" s="958"/>
      <c r="H217" s="958"/>
      <c r="I217" s="958"/>
      <c r="J217" s="959" t="s">
        <v>219</v>
      </c>
      <c r="K217" s="959"/>
      <c r="L217" s="959"/>
      <c r="M217" s="959"/>
      <c r="N217" s="959"/>
      <c r="O217" s="959"/>
      <c r="P217" s="959"/>
      <c r="Q217" s="959"/>
      <c r="R217" s="959"/>
      <c r="S217" s="959"/>
      <c r="T217" s="959"/>
      <c r="U217" s="959"/>
      <c r="V217" s="959"/>
      <c r="W217" s="959"/>
      <c r="X217" s="959"/>
      <c r="Y217" s="959"/>
      <c r="Z217" s="959"/>
      <c r="AA217" s="959"/>
      <c r="AB217" s="959"/>
      <c r="AC217" s="959"/>
      <c r="AD217" s="959"/>
      <c r="AE217" s="959"/>
      <c r="AF217" s="959"/>
      <c r="AG217" s="959"/>
      <c r="AH217" s="959"/>
      <c r="AI217" s="959"/>
      <c r="AJ217" s="960"/>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3"/>
      <c r="C218" s="958"/>
      <c r="D218" s="958"/>
      <c r="E218" s="958"/>
      <c r="F218" s="958"/>
      <c r="G218" s="958"/>
      <c r="H218" s="958"/>
      <c r="I218" s="958"/>
      <c r="J218" s="959" t="s">
        <v>220</v>
      </c>
      <c r="K218" s="959"/>
      <c r="L218" s="959"/>
      <c r="M218" s="959"/>
      <c r="N218" s="959"/>
      <c r="O218" s="959"/>
      <c r="P218" s="959"/>
      <c r="Q218" s="959"/>
      <c r="R218" s="959"/>
      <c r="S218" s="959"/>
      <c r="T218" s="959"/>
      <c r="U218" s="959"/>
      <c r="V218" s="959"/>
      <c r="W218" s="959"/>
      <c r="X218" s="959"/>
      <c r="Y218" s="959"/>
      <c r="Z218" s="959"/>
      <c r="AA218" s="959"/>
      <c r="AB218" s="959"/>
      <c r="AC218" s="959"/>
      <c r="AD218" s="959"/>
      <c r="AE218" s="959"/>
      <c r="AF218" s="959"/>
      <c r="AG218" s="959"/>
      <c r="AH218" s="959"/>
      <c r="AI218" s="959"/>
      <c r="AJ218" s="960"/>
      <c r="AK218" s="517" t="str">
        <f>AB79</f>
        <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3"/>
      <c r="C219" s="958"/>
      <c r="D219" s="958"/>
      <c r="E219" s="958"/>
      <c r="F219" s="958"/>
      <c r="G219" s="958"/>
      <c r="H219" s="958"/>
      <c r="I219" s="958"/>
      <c r="J219" s="961" t="s">
        <v>221</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517" t="str">
        <f>AI82</f>
        <v/>
      </c>
      <c r="AL219" s="522"/>
      <c r="AM219" s="258"/>
    </row>
    <row r="220" spans="1:60" s="476" customFormat="1" ht="25.5" customHeight="1">
      <c r="A220" s="472"/>
      <c r="B220" s="963"/>
      <c r="C220" s="958"/>
      <c r="D220" s="958"/>
      <c r="E220" s="958"/>
      <c r="F220" s="958"/>
      <c r="G220" s="958"/>
      <c r="H220" s="958"/>
      <c r="I220" s="958"/>
      <c r="J220" s="959" t="s">
        <v>222</v>
      </c>
      <c r="K220" s="959"/>
      <c r="L220" s="959"/>
      <c r="M220" s="959"/>
      <c r="N220" s="959"/>
      <c r="O220" s="959"/>
      <c r="P220" s="959"/>
      <c r="Q220" s="959"/>
      <c r="R220" s="959"/>
      <c r="S220" s="959"/>
      <c r="T220" s="959"/>
      <c r="U220" s="959"/>
      <c r="V220" s="959"/>
      <c r="W220" s="959"/>
      <c r="X220" s="959"/>
      <c r="Y220" s="959"/>
      <c r="Z220" s="959"/>
      <c r="AA220" s="959"/>
      <c r="AB220" s="959"/>
      <c r="AC220" s="959"/>
      <c r="AD220" s="959"/>
      <c r="AE220" s="959"/>
      <c r="AF220" s="959"/>
      <c r="AG220" s="959"/>
      <c r="AH220" s="959"/>
      <c r="AI220" s="959"/>
      <c r="AJ220" s="960"/>
      <c r="AK220" s="517" t="str">
        <f>AI87</f>
        <v/>
      </c>
      <c r="AL220" s="522"/>
      <c r="AM220" s="258"/>
    </row>
    <row r="221" spans="1:60" s="476" customFormat="1" ht="48.75" customHeight="1">
      <c r="A221" s="472"/>
      <c r="B221" s="963" t="s">
        <v>213</v>
      </c>
      <c r="C221" s="958" t="s">
        <v>224</v>
      </c>
      <c r="D221" s="958"/>
      <c r="E221" s="958"/>
      <c r="F221" s="958"/>
      <c r="G221" s="958"/>
      <c r="H221" s="958"/>
      <c r="I221" s="958"/>
      <c r="J221" s="959" t="s">
        <v>225</v>
      </c>
      <c r="K221" s="959"/>
      <c r="L221" s="959"/>
      <c r="M221" s="959"/>
      <c r="N221" s="959"/>
      <c r="O221" s="959"/>
      <c r="P221" s="959"/>
      <c r="Q221" s="959"/>
      <c r="R221" s="959"/>
      <c r="S221" s="959"/>
      <c r="T221" s="959"/>
      <c r="U221" s="959"/>
      <c r="V221" s="959"/>
      <c r="W221" s="959"/>
      <c r="X221" s="959"/>
      <c r="Y221" s="959"/>
      <c r="Z221" s="959"/>
      <c r="AA221" s="959"/>
      <c r="AB221" s="959"/>
      <c r="AC221" s="959"/>
      <c r="AD221" s="959"/>
      <c r="AE221" s="959"/>
      <c r="AF221" s="959"/>
      <c r="AG221" s="959"/>
      <c r="AH221" s="959"/>
      <c r="AI221" s="959"/>
      <c r="AJ221" s="960"/>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3"/>
      <c r="C222" s="958"/>
      <c r="D222" s="958"/>
      <c r="E222" s="958"/>
      <c r="F222" s="958"/>
      <c r="G222" s="958"/>
      <c r="H222" s="958"/>
      <c r="I222" s="958"/>
      <c r="J222" s="959" t="s">
        <v>226</v>
      </c>
      <c r="K222" s="959"/>
      <c r="L222" s="959"/>
      <c r="M222" s="959"/>
      <c r="N222" s="959"/>
      <c r="O222" s="959"/>
      <c r="P222" s="959"/>
      <c r="Q222" s="959"/>
      <c r="R222" s="959"/>
      <c r="S222" s="959"/>
      <c r="T222" s="959"/>
      <c r="U222" s="959"/>
      <c r="V222" s="959"/>
      <c r="W222" s="959"/>
      <c r="X222" s="959"/>
      <c r="Y222" s="959"/>
      <c r="Z222" s="959"/>
      <c r="AA222" s="959"/>
      <c r="AB222" s="959"/>
      <c r="AC222" s="959"/>
      <c r="AD222" s="959"/>
      <c r="AE222" s="959"/>
      <c r="AF222" s="959"/>
      <c r="AG222" s="959"/>
      <c r="AH222" s="959"/>
      <c r="AI222" s="959"/>
      <c r="AJ222" s="960"/>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8" t="s">
        <v>227</v>
      </c>
      <c r="D223" s="958"/>
      <c r="E223" s="958"/>
      <c r="F223" s="958"/>
      <c r="G223" s="958"/>
      <c r="H223" s="958"/>
      <c r="I223" s="958"/>
      <c r="J223" s="959" t="s">
        <v>228</v>
      </c>
      <c r="K223" s="959"/>
      <c r="L223" s="959"/>
      <c r="M223" s="959"/>
      <c r="N223" s="959"/>
      <c r="O223" s="959"/>
      <c r="P223" s="959"/>
      <c r="Q223" s="959"/>
      <c r="R223" s="959"/>
      <c r="S223" s="959"/>
      <c r="T223" s="959"/>
      <c r="U223" s="959"/>
      <c r="V223" s="959"/>
      <c r="W223" s="959"/>
      <c r="X223" s="959"/>
      <c r="Y223" s="959"/>
      <c r="Z223" s="959"/>
      <c r="AA223" s="959"/>
      <c r="AB223" s="959"/>
      <c r="AC223" s="959"/>
      <c r="AD223" s="959"/>
      <c r="AE223" s="959"/>
      <c r="AF223" s="959"/>
      <c r="AG223" s="959"/>
      <c r="AH223" s="959"/>
      <c r="AI223" s="959"/>
      <c r="AJ223" s="960"/>
      <c r="AK223" s="517" t="str">
        <f>IF(AM116="","",IF(OR(S118="○",AK125="○"),"○","×"))</f>
        <v/>
      </c>
      <c r="AL223" s="256"/>
      <c r="AM223" s="258"/>
    </row>
    <row r="224" spans="1:60" s="266" customFormat="1" ht="36" customHeight="1">
      <c r="A224" s="265"/>
      <c r="B224" s="518" t="s">
        <v>2354</v>
      </c>
      <c r="C224" s="958" t="s">
        <v>229</v>
      </c>
      <c r="D224" s="958"/>
      <c r="E224" s="958"/>
      <c r="F224" s="958"/>
      <c r="G224" s="958"/>
      <c r="H224" s="958"/>
      <c r="I224" s="958"/>
      <c r="J224" s="959" t="s">
        <v>230</v>
      </c>
      <c r="K224" s="959"/>
      <c r="L224" s="959"/>
      <c r="M224" s="959"/>
      <c r="N224" s="959"/>
      <c r="O224" s="959"/>
      <c r="P224" s="959"/>
      <c r="Q224" s="959"/>
      <c r="R224" s="959"/>
      <c r="S224" s="959"/>
      <c r="T224" s="959"/>
      <c r="U224" s="959"/>
      <c r="V224" s="959"/>
      <c r="W224" s="959"/>
      <c r="X224" s="959"/>
      <c r="Y224" s="959"/>
      <c r="Z224" s="959"/>
      <c r="AA224" s="959"/>
      <c r="AB224" s="959"/>
      <c r="AC224" s="959"/>
      <c r="AD224" s="959"/>
      <c r="AE224" s="959"/>
      <c r="AF224" s="959"/>
      <c r="AG224" s="959"/>
      <c r="AH224" s="959"/>
      <c r="AI224" s="959"/>
      <c r="AJ224" s="960"/>
      <c r="AK224" s="517" t="str">
        <f>IF(OR(AND(AD129&lt;&gt;"×",AD131&lt;&gt;"×"),AK134="○"),"○","×")</f>
        <v>○</v>
      </c>
      <c r="AL224" s="256"/>
      <c r="AM224" s="258"/>
    </row>
    <row r="225" spans="1:60" s="266" customFormat="1">
      <c r="A225" s="265"/>
      <c r="B225" s="518" t="s">
        <v>2355</v>
      </c>
      <c r="C225" s="958" t="s">
        <v>232</v>
      </c>
      <c r="D225" s="958"/>
      <c r="E225" s="958"/>
      <c r="F225" s="958"/>
      <c r="G225" s="958"/>
      <c r="H225" s="958"/>
      <c r="I225" s="958"/>
      <c r="J225" s="961" t="s">
        <v>233</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517" t="str">
        <f>IF(AND(S143="",S144=""),"",IF(AND(S143&lt;&gt;"×",S144&lt;&gt;"×"),"○","×"))</f>
        <v>○</v>
      </c>
      <c r="AL225" s="523"/>
      <c r="AM225" s="258"/>
    </row>
    <row r="226" spans="1:60" s="266" customFormat="1">
      <c r="A226" s="265"/>
      <c r="B226" s="963" t="s">
        <v>231</v>
      </c>
      <c r="C226" s="958" t="s">
        <v>234</v>
      </c>
      <c r="D226" s="958"/>
      <c r="E226" s="958"/>
      <c r="F226" s="958"/>
      <c r="G226" s="958"/>
      <c r="H226" s="958"/>
      <c r="I226" s="958"/>
      <c r="J226" s="961" t="s">
        <v>235</v>
      </c>
      <c r="K226" s="961"/>
      <c r="L226" s="961"/>
      <c r="M226" s="961"/>
      <c r="N226" s="961"/>
      <c r="O226" s="961"/>
      <c r="P226" s="961"/>
      <c r="Q226" s="961"/>
      <c r="R226" s="961"/>
      <c r="S226" s="961"/>
      <c r="T226" s="961"/>
      <c r="U226" s="961"/>
      <c r="V226" s="961"/>
      <c r="W226" s="961"/>
      <c r="X226" s="961"/>
      <c r="Y226" s="961"/>
      <c r="Z226" s="961"/>
      <c r="AA226" s="961"/>
      <c r="AB226" s="961"/>
      <c r="AC226" s="961"/>
      <c r="AD226" s="961"/>
      <c r="AE226" s="961"/>
      <c r="AF226" s="961"/>
      <c r="AG226" s="961"/>
      <c r="AH226" s="961"/>
      <c r="AI226" s="961"/>
      <c r="AJ226" s="96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4"/>
      <c r="C227" s="965"/>
      <c r="D227" s="965"/>
      <c r="E227" s="965"/>
      <c r="F227" s="965"/>
      <c r="G227" s="965"/>
      <c r="H227" s="965"/>
      <c r="I227" s="965"/>
      <c r="J227" s="966" t="s">
        <v>236</v>
      </c>
      <c r="K227" s="966"/>
      <c r="L227" s="966"/>
      <c r="M227" s="966"/>
      <c r="N227" s="966"/>
      <c r="O227" s="966"/>
      <c r="P227" s="966"/>
      <c r="Q227" s="966"/>
      <c r="R227" s="966"/>
      <c r="S227" s="966"/>
      <c r="T227" s="966"/>
      <c r="U227" s="966"/>
      <c r="V227" s="966"/>
      <c r="W227" s="966"/>
      <c r="X227" s="966"/>
      <c r="Y227" s="966"/>
      <c r="Z227" s="966"/>
      <c r="AA227" s="966"/>
      <c r="AB227" s="966"/>
      <c r="AC227" s="966"/>
      <c r="AD227" s="966"/>
      <c r="AE227" s="966"/>
      <c r="AF227" s="966"/>
      <c r="AG227" s="966"/>
      <c r="AH227" s="966"/>
      <c r="AI227" s="966"/>
      <c r="AJ227" s="967"/>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3" t="s">
        <v>237</v>
      </c>
      <c r="C229" s="953"/>
      <c r="D229" s="953"/>
      <c r="E229" s="953"/>
      <c r="F229" s="953"/>
      <c r="G229" s="953"/>
      <c r="H229" s="953"/>
      <c r="I229" s="953"/>
      <c r="J229" s="953"/>
      <c r="K229" s="953"/>
      <c r="L229" s="953"/>
      <c r="M229" s="953"/>
      <c r="N229" s="953"/>
      <c r="O229" s="953"/>
      <c r="P229" s="953"/>
      <c r="Q229" s="953"/>
      <c r="R229" s="953"/>
      <c r="S229" s="953"/>
      <c r="T229" s="953"/>
      <c r="U229" s="953"/>
      <c r="V229" s="953"/>
      <c r="W229" s="953"/>
      <c r="X229" s="953"/>
      <c r="Y229" s="953"/>
      <c r="Z229" s="953"/>
      <c r="AA229" s="953"/>
      <c r="AB229" s="953"/>
      <c r="AC229" s="953"/>
      <c r="AD229" s="953"/>
      <c r="AE229" s="953"/>
      <c r="AF229" s="953"/>
      <c r="AG229" s="953"/>
      <c r="AH229" s="953"/>
      <c r="AI229" s="953"/>
      <c r="AJ229" s="953"/>
      <c r="AK229" s="953"/>
      <c r="AL229" s="256"/>
    </row>
    <row r="230" spans="1:60">
      <c r="A230" s="256"/>
      <c r="B230" s="524" t="s">
        <v>28</v>
      </c>
      <c r="C230" s="954" t="s">
        <v>238</v>
      </c>
      <c r="D230" s="954"/>
      <c r="E230" s="954"/>
      <c r="F230" s="954"/>
      <c r="G230" s="954"/>
      <c r="H230" s="954"/>
      <c r="I230" s="954"/>
      <c r="J230" s="954"/>
      <c r="K230" s="954"/>
      <c r="L230" s="954"/>
      <c r="M230" s="954"/>
      <c r="N230" s="954"/>
      <c r="O230" s="954"/>
      <c r="P230" s="954"/>
      <c r="Q230" s="954"/>
      <c r="R230" s="954"/>
      <c r="S230" s="954"/>
      <c r="T230" s="954"/>
      <c r="U230" s="954"/>
      <c r="V230" s="954"/>
      <c r="W230" s="954"/>
      <c r="X230" s="954"/>
      <c r="Y230" s="954"/>
      <c r="Z230" s="954"/>
      <c r="AA230" s="954"/>
      <c r="AB230" s="954"/>
      <c r="AC230" s="954"/>
      <c r="AD230" s="954"/>
      <c r="AE230" s="954"/>
      <c r="AF230" s="954"/>
      <c r="AG230" s="954"/>
      <c r="AH230" s="954"/>
      <c r="AI230" s="954"/>
      <c r="AJ230" s="955"/>
      <c r="AK230" s="517" t="str">
        <f>AK186</f>
        <v>×</v>
      </c>
      <c r="AL230" s="256"/>
    </row>
    <row r="231" spans="1:60" ht="13.5" customHeight="1">
      <c r="B231" s="525" t="s">
        <v>28</v>
      </c>
      <c r="C231" s="956" t="s">
        <v>2246</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FXK5sAVoVZiOHpw3/PvK4S+k/IY1gsogI9PMrJOARrMX+ekBcJh69hQXdZm4Dg2fsBZPVd/Dd0SRXZ1TqkSafg==" saltValue="qeexUZuRNzIgEuSVyVCjb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2413</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2"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2"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2"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2"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170">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H57" s="251"/>
      <c r="BJ57" s="251"/>
      <c r="BK57" s="251"/>
      <c r="BL57" s="251"/>
      <c r="BM57" s="251"/>
      <c r="BN57" s="251"/>
      <c r="BO57" s="251"/>
      <c r="BP57" s="251"/>
      <c r="BQ57" s="251"/>
      <c r="BR57" s="251"/>
      <c r="BS57" s="251"/>
      <c r="BT57" s="251"/>
      <c r="BU57" s="251"/>
      <c r="BV57" s="251"/>
      <c r="BW57" s="251"/>
      <c r="BX57" s="251"/>
      <c r="BZ57" s="254"/>
    </row>
    <row r="58" spans="2:82"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H58" s="251"/>
      <c r="BJ58" s="251"/>
      <c r="BK58" s="251"/>
      <c r="BL58" s="251"/>
      <c r="BM58" s="251"/>
      <c r="BN58" s="251"/>
      <c r="BO58" s="251"/>
      <c r="BP58" s="251"/>
      <c r="BQ58" s="251"/>
      <c r="BR58" s="251"/>
      <c r="BS58" s="251"/>
      <c r="BT58" s="251"/>
      <c r="BU58" s="251"/>
      <c r="BV58" s="251"/>
      <c r="BW58" s="251"/>
      <c r="BX58" s="251"/>
      <c r="BZ58" s="254"/>
    </row>
    <row r="59" spans="2:82"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H59" s="251"/>
      <c r="BJ59" s="251"/>
      <c r="BK59" s="251"/>
      <c r="BL59" s="251"/>
      <c r="BM59" s="251"/>
      <c r="BN59" s="251"/>
      <c r="BO59" s="251"/>
      <c r="BP59" s="251"/>
      <c r="BQ59" s="251"/>
      <c r="BR59" s="251"/>
      <c r="BS59" s="251"/>
      <c r="BT59" s="251"/>
      <c r="BU59" s="251"/>
      <c r="BV59" s="251"/>
      <c r="BW59" s="251"/>
      <c r="BX59" s="251"/>
      <c r="BZ59" s="254"/>
    </row>
    <row r="60" spans="2:82"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H60" s="251"/>
      <c r="BJ60" s="251"/>
      <c r="BK60" s="251"/>
      <c r="BL60" s="251"/>
      <c r="BM60" s="251"/>
      <c r="BN60" s="251"/>
      <c r="BO60" s="251"/>
      <c r="BP60" s="251"/>
      <c r="BQ60" s="251"/>
      <c r="BR60" s="251"/>
      <c r="BS60" s="251"/>
      <c r="BT60" s="251"/>
      <c r="BU60" s="251"/>
      <c r="BV60" s="251"/>
      <c r="BW60" s="251"/>
      <c r="BX60" s="251"/>
      <c r="BZ60" s="254"/>
    </row>
    <row r="61" spans="2:82"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H61" s="251"/>
      <c r="BJ61" s="251"/>
      <c r="BK61" s="251"/>
      <c r="BL61" s="251"/>
      <c r="BM61" s="251"/>
      <c r="BN61" s="251"/>
      <c r="BO61" s="251"/>
      <c r="BP61" s="251"/>
      <c r="BQ61" s="251"/>
      <c r="BR61" s="251"/>
      <c r="BS61" s="251"/>
      <c r="BT61" s="251"/>
      <c r="BU61" s="251"/>
      <c r="BV61" s="251"/>
      <c r="BW61" s="251"/>
      <c r="BX61" s="251"/>
      <c r="BZ61" s="254"/>
    </row>
    <row r="62" spans="2:82"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H62" s="251"/>
      <c r="BJ62" s="251"/>
      <c r="BK62" s="251"/>
      <c r="BL62" s="251"/>
      <c r="BM62" s="251"/>
      <c r="BN62" s="251"/>
      <c r="BO62" s="251"/>
      <c r="BP62" s="251"/>
      <c r="BQ62" s="251"/>
      <c r="BR62" s="251"/>
      <c r="BS62" s="251"/>
      <c r="BT62" s="251"/>
      <c r="BU62" s="251"/>
      <c r="BV62" s="251"/>
      <c r="BW62" s="251"/>
      <c r="BX62" s="251"/>
      <c r="BZ62" s="254"/>
    </row>
    <row r="63" spans="2:82"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9VC+nWEx+oKUMmG5juNiJUg2MbiDceHUS1Zz8yfOIABHbeghFZR90RAQY2I0nJs5uxIUvuuIGW0+9P5J7V3eQ==" saltValue="2gPEDRl90Ylkrrr8PVu8C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2414</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176"/>
      <c r="AR2" s="176"/>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202"/>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203" t="s">
        <v>2277</v>
      </c>
      <c r="F15" s="147">
        <v>4</v>
      </c>
      <c r="G15" s="203" t="s">
        <v>2278</v>
      </c>
      <c r="H15" s="1119" t="s">
        <v>2279</v>
      </c>
      <c r="I15" s="1119"/>
      <c r="J15" s="1132"/>
      <c r="K15" s="147">
        <v>7</v>
      </c>
      <c r="L15" s="203" t="s">
        <v>2277</v>
      </c>
      <c r="M15" s="147">
        <v>3</v>
      </c>
      <c r="N15" s="203" t="s">
        <v>2278</v>
      </c>
      <c r="O15" s="203" t="s">
        <v>2280</v>
      </c>
      <c r="P15" s="204">
        <f>(K15*12+M15)-(D15*12+F15)+1</f>
        <v>12</v>
      </c>
      <c r="Q15" s="1119" t="s">
        <v>2281</v>
      </c>
      <c r="R15" s="1119"/>
      <c r="S15" s="205" t="s">
        <v>70</v>
      </c>
      <c r="U15" s="202"/>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219"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219"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219"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219"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219"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219"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219"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219"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219"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219"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219"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219"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219"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210"/>
      <c r="AB42" s="210"/>
      <c r="AC42" s="236"/>
      <c r="AD42" s="988" t="s">
        <v>15</v>
      </c>
      <c r="AE42" s="988"/>
      <c r="AF42" s="988"/>
      <c r="AG42" s="988"/>
      <c r="AH42" s="988"/>
      <c r="AI42" s="210"/>
      <c r="AJ42" s="210"/>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219"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219"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8"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8"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8"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8" ht="15.95" customHeight="1">
      <c r="U57" s="1008" t="s">
        <v>2198</v>
      </c>
      <c r="V57" s="1008"/>
      <c r="W57" s="1008"/>
      <c r="X57" s="1008"/>
      <c r="Y57" s="1008"/>
      <c r="Z57" s="532" t="str">
        <f>IF(AND(B9&lt;&gt;"処遇加算なし",F15=4),IF(V21="✓",1,IF(V22="✓",2,"")),"")</f>
        <v/>
      </c>
      <c r="AA57" s="245"/>
      <c r="AB57" s="249"/>
      <c r="AC57" s="1008" t="s">
        <v>2198</v>
      </c>
      <c r="AD57" s="1008"/>
      <c r="AE57" s="1008"/>
      <c r="AF57" s="1008"/>
      <c r="AG57" s="1008"/>
      <c r="AH57" s="534">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P57" s="251"/>
      <c r="BR57" s="251"/>
      <c r="BS57" s="251"/>
      <c r="BT57" s="251"/>
      <c r="BU57" s="251"/>
      <c r="BV57" s="251"/>
      <c r="BW57" s="251"/>
      <c r="BX57" s="251"/>
      <c r="BY57" s="251"/>
      <c r="BZ57" s="251"/>
      <c r="CA57" s="251"/>
      <c r="CB57" s="251"/>
      <c r="CC57" s="251"/>
      <c r="CD57" s="251"/>
      <c r="CE57" s="251"/>
      <c r="CF57" s="251"/>
      <c r="CH57" s="254"/>
    </row>
    <row r="58" spans="2:88" ht="15.95" customHeight="1">
      <c r="U58" s="1017" t="s">
        <v>2199</v>
      </c>
      <c r="V58" s="1017"/>
      <c r="W58" s="1017"/>
      <c r="X58" s="1017"/>
      <c r="Y58" s="1017"/>
      <c r="Z58" s="532"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P58" s="251"/>
      <c r="BR58" s="251"/>
      <c r="BS58" s="251"/>
      <c r="BT58" s="251"/>
      <c r="BU58" s="251"/>
      <c r="BV58" s="251"/>
      <c r="BW58" s="251"/>
      <c r="BX58" s="251"/>
      <c r="BY58" s="251"/>
      <c r="BZ58" s="251"/>
      <c r="CA58" s="251"/>
      <c r="CB58" s="251"/>
      <c r="CC58" s="251"/>
      <c r="CD58" s="251"/>
      <c r="CE58" s="251"/>
      <c r="CF58" s="251"/>
      <c r="CH58" s="254"/>
    </row>
    <row r="59" spans="2:88" ht="15.95" customHeight="1">
      <c r="U59" s="1017" t="s">
        <v>2200</v>
      </c>
      <c r="V59" s="1017"/>
      <c r="W59" s="1017"/>
      <c r="X59" s="1017"/>
      <c r="Y59" s="1017"/>
      <c r="Z59" s="532"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P59" s="251"/>
      <c r="BR59" s="251"/>
      <c r="BS59" s="251"/>
      <c r="BT59" s="251"/>
      <c r="BU59" s="251"/>
      <c r="BV59" s="251"/>
      <c r="BW59" s="251"/>
      <c r="BX59" s="251"/>
      <c r="BY59" s="251"/>
      <c r="BZ59" s="251"/>
      <c r="CA59" s="251"/>
      <c r="CB59" s="251"/>
      <c r="CC59" s="251"/>
      <c r="CD59" s="251"/>
      <c r="CE59" s="251"/>
      <c r="CF59" s="251"/>
      <c r="CH59" s="254"/>
    </row>
    <row r="60" spans="2:88" ht="15.95" customHeight="1">
      <c r="U60" s="1017" t="s">
        <v>2201</v>
      </c>
      <c r="V60" s="1017"/>
      <c r="W60" s="1017"/>
      <c r="X60" s="1017"/>
      <c r="Y60" s="1017"/>
      <c r="Z60" s="532"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P60" s="251"/>
      <c r="BR60" s="251"/>
      <c r="BS60" s="251"/>
      <c r="BT60" s="251"/>
      <c r="BU60" s="251"/>
      <c r="BV60" s="251"/>
      <c r="BW60" s="251"/>
      <c r="BX60" s="251"/>
      <c r="BY60" s="251"/>
      <c r="BZ60" s="251"/>
      <c r="CA60" s="251"/>
      <c r="CB60" s="251"/>
      <c r="CC60" s="251"/>
      <c r="CD60" s="251"/>
      <c r="CE60" s="251"/>
      <c r="CF60" s="251"/>
      <c r="CH60" s="254"/>
    </row>
    <row r="61" spans="2:88" ht="15.95" customHeight="1">
      <c r="U61" s="1017" t="s">
        <v>2202</v>
      </c>
      <c r="V61" s="1017"/>
      <c r="W61" s="1017"/>
      <c r="X61" s="1017"/>
      <c r="Y61" s="1017"/>
      <c r="Z61" s="532"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P61" s="251"/>
      <c r="BR61" s="251"/>
      <c r="BS61" s="251"/>
      <c r="BT61" s="251"/>
      <c r="BU61" s="251"/>
      <c r="BV61" s="251"/>
      <c r="BW61" s="251"/>
      <c r="BX61" s="251"/>
      <c r="BY61" s="251"/>
      <c r="BZ61" s="251"/>
      <c r="CA61" s="251"/>
      <c r="CB61" s="251"/>
      <c r="CC61" s="251"/>
      <c r="CD61" s="251"/>
      <c r="CE61" s="251"/>
      <c r="CF61" s="251"/>
      <c r="CH61" s="254"/>
    </row>
    <row r="62" spans="2:88" ht="15.95" customHeight="1">
      <c r="U62" s="1017" t="s">
        <v>2203</v>
      </c>
      <c r="V62" s="1017"/>
      <c r="W62" s="1017"/>
      <c r="X62" s="1017"/>
      <c r="Y62" s="1017"/>
      <c r="Z62" s="532"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P62" s="251"/>
      <c r="BR62" s="251"/>
      <c r="BS62" s="251"/>
      <c r="BT62" s="251"/>
      <c r="BU62" s="251"/>
      <c r="BV62" s="251"/>
      <c r="BW62" s="251"/>
      <c r="BX62" s="251"/>
      <c r="BY62" s="251"/>
      <c r="BZ62" s="251"/>
      <c r="CA62" s="251"/>
      <c r="CB62" s="251"/>
      <c r="CC62" s="251"/>
      <c r="CD62" s="251"/>
      <c r="CE62" s="251"/>
      <c r="CF62" s="251"/>
      <c r="CH62" s="254"/>
    </row>
    <row r="63" spans="2:88" ht="15.95" customHeight="1">
      <c r="U63" s="1008" t="s">
        <v>2204</v>
      </c>
      <c r="V63" s="1008"/>
      <c r="W63" s="1008"/>
      <c r="X63" s="1008"/>
      <c r="Y63" s="1008"/>
      <c r="Z63" s="532"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011ZDIMjuNuTVwunVamcgNSXit5p59XprMilPKjQwbfPq5LaAkFgN6c3mesChAypsHtglIKpnsZ7oDGlcrHkw==" saltValue="6EHAFn981ZzW98nlUfgEi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8" t="s">
        <v>248</v>
      </c>
      <c r="B2" s="1191" t="s">
        <v>249</v>
      </c>
      <c r="C2" s="1192"/>
      <c r="D2" s="1192"/>
      <c r="E2" s="1193"/>
      <c r="F2" s="1194" t="s">
        <v>250</v>
      </c>
      <c r="G2" s="1195"/>
      <c r="H2" s="1196"/>
      <c r="I2" s="1188" t="s">
        <v>251</v>
      </c>
      <c r="J2" s="1197"/>
      <c r="K2" s="1199" t="s">
        <v>252</v>
      </c>
      <c r="L2" s="1200"/>
      <c r="M2" s="1200"/>
      <c r="N2" s="1200"/>
      <c r="O2" s="1200"/>
      <c r="P2" s="1200"/>
      <c r="Q2" s="1200"/>
      <c r="R2" s="1200"/>
      <c r="S2" s="1200"/>
      <c r="T2" s="1200"/>
      <c r="U2" s="1200"/>
      <c r="V2" s="1200"/>
      <c r="W2" s="1200"/>
      <c r="X2" s="1200"/>
      <c r="Y2" s="1200"/>
      <c r="Z2" s="1200"/>
      <c r="AA2" s="1200"/>
      <c r="AB2" s="1201"/>
      <c r="AC2" s="1185" t="s">
        <v>253</v>
      </c>
      <c r="AD2" s="7"/>
      <c r="AE2" s="1188" t="s">
        <v>248</v>
      </c>
      <c r="AF2" s="1188" t="s">
        <v>2263</v>
      </c>
      <c r="AG2" s="1208"/>
      <c r="AH2" s="1197"/>
      <c r="AJ2" s="9" t="s">
        <v>255</v>
      </c>
      <c r="AK2" s="10" t="s">
        <v>255</v>
      </c>
      <c r="AM2" s="11" t="s">
        <v>199</v>
      </c>
      <c r="AO2" s="11" t="s">
        <v>16</v>
      </c>
      <c r="AQ2" s="12" t="s">
        <v>256</v>
      </c>
      <c r="AS2" s="1213" t="s">
        <v>2141</v>
      </c>
      <c r="AT2" s="1216" t="s">
        <v>254</v>
      </c>
    </row>
    <row r="3" spans="1:46" ht="51.75" customHeight="1" thickBot="1">
      <c r="A3" s="1189"/>
      <c r="B3" s="1202" t="s">
        <v>258</v>
      </c>
      <c r="C3" s="1203"/>
      <c r="D3" s="1203"/>
      <c r="E3" s="1204"/>
      <c r="F3" s="1202" t="s">
        <v>259</v>
      </c>
      <c r="G3" s="1203"/>
      <c r="H3" s="1204"/>
      <c r="I3" s="1190"/>
      <c r="J3" s="1198"/>
      <c r="K3" s="1205" t="s">
        <v>260</v>
      </c>
      <c r="L3" s="1206"/>
      <c r="M3" s="1206"/>
      <c r="N3" s="1206"/>
      <c r="O3" s="1206"/>
      <c r="P3" s="1206"/>
      <c r="Q3" s="1206"/>
      <c r="R3" s="1206"/>
      <c r="S3" s="1206"/>
      <c r="T3" s="1206"/>
      <c r="U3" s="1206"/>
      <c r="V3" s="1206"/>
      <c r="W3" s="1206"/>
      <c r="X3" s="1206"/>
      <c r="Y3" s="1206"/>
      <c r="Z3" s="1206"/>
      <c r="AA3" s="1206"/>
      <c r="AB3" s="1207"/>
      <c r="AC3" s="1186"/>
      <c r="AD3" s="7"/>
      <c r="AE3" s="1189"/>
      <c r="AF3" s="1189"/>
      <c r="AG3" s="1209"/>
      <c r="AH3" s="1210"/>
      <c r="AJ3" s="13" t="s">
        <v>261</v>
      </c>
      <c r="AK3" s="14" t="s">
        <v>261</v>
      </c>
      <c r="AM3" s="15"/>
      <c r="AO3" s="15"/>
      <c r="AQ3" s="16" t="s">
        <v>18</v>
      </c>
      <c r="AS3" s="1214"/>
      <c r="AT3" s="1217"/>
    </row>
    <row r="4" spans="1:46" ht="41.25" customHeight="1" thickBot="1">
      <c r="A4" s="1190"/>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7"/>
      <c r="AD4" s="7"/>
      <c r="AE4" s="1190"/>
      <c r="AF4" s="1189"/>
      <c r="AG4" s="1209"/>
      <c r="AH4" s="1210"/>
      <c r="AJ4" s="13" t="s">
        <v>272</v>
      </c>
      <c r="AK4" s="14" t="s">
        <v>272</v>
      </c>
      <c r="AQ4" s="16" t="s">
        <v>268</v>
      </c>
      <c r="AS4" s="1215"/>
      <c r="AT4" s="1218"/>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11" t="s">
        <v>2273</v>
      </c>
      <c r="AF29" s="1211"/>
      <c r="AG29" s="1211"/>
      <c r="AH29" s="1211"/>
    </row>
    <row r="30" spans="1:46" ht="18.75" customHeight="1">
      <c r="K30" s="7"/>
      <c r="L30" s="7"/>
      <c r="M30" s="7"/>
      <c r="N30" s="7"/>
      <c r="O30" s="7"/>
      <c r="P30" s="7"/>
      <c r="Q30" s="7"/>
      <c r="R30" s="7"/>
      <c r="S30" s="7"/>
      <c r="T30" s="7"/>
      <c r="U30" s="7"/>
      <c r="V30" s="7"/>
      <c r="W30" s="7"/>
      <c r="X30" s="7"/>
      <c r="Y30" s="7"/>
      <c r="Z30" s="7"/>
      <c r="AA30" s="7"/>
      <c r="AB30" s="7"/>
      <c r="AC30" s="7"/>
      <c r="AD30" s="7"/>
      <c r="AE30" s="1212" t="s">
        <v>2274</v>
      </c>
      <c r="AF30" s="1212"/>
      <c r="AG30" s="1212"/>
      <c r="AH30" s="1212"/>
    </row>
    <row r="31" spans="1:46">
      <c r="K31" s="7"/>
      <c r="L31" s="7"/>
      <c r="M31" s="7"/>
      <c r="N31" s="7"/>
      <c r="O31" s="7"/>
      <c r="P31" s="7"/>
      <c r="Q31" s="7"/>
      <c r="R31" s="7"/>
      <c r="S31" s="7"/>
      <c r="T31" s="7"/>
      <c r="U31" s="7"/>
      <c r="V31" s="7"/>
      <c r="W31" s="7"/>
      <c r="X31" s="7"/>
      <c r="Y31" s="7"/>
      <c r="Z31" s="7"/>
      <c r="AA31" s="7"/>
      <c r="AB31" s="7"/>
      <c r="AC31" s="7"/>
      <c r="AD31" s="7"/>
      <c r="AE31" s="1212"/>
      <c r="AF31" s="1212"/>
      <c r="AG31" s="1212"/>
      <c r="AH31" s="1212"/>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20" t="s">
        <v>249</v>
      </c>
      <c r="C3" s="1219" t="s">
        <v>250</v>
      </c>
      <c r="D3" s="1219" t="s">
        <v>251</v>
      </c>
      <c r="E3" s="1219" t="s">
        <v>257</v>
      </c>
      <c r="F3" s="1221" t="s">
        <v>2210</v>
      </c>
      <c r="G3" s="1219" t="s">
        <v>2255</v>
      </c>
      <c r="H3" s="1219"/>
      <c r="I3" s="1219" t="s">
        <v>2256</v>
      </c>
      <c r="J3" s="1219"/>
      <c r="K3" s="1219" t="s">
        <v>2257</v>
      </c>
      <c r="L3" s="1219"/>
      <c r="M3" s="1224" t="s">
        <v>2180</v>
      </c>
      <c r="N3" s="1224" t="s">
        <v>2181</v>
      </c>
      <c r="O3" s="1224" t="s">
        <v>2182</v>
      </c>
      <c r="P3" s="1224" t="s">
        <v>2183</v>
      </c>
      <c r="Q3" s="1224" t="s">
        <v>2184</v>
      </c>
      <c r="R3" s="1224" t="s">
        <v>2185</v>
      </c>
      <c r="S3" s="1224" t="s">
        <v>2186</v>
      </c>
    </row>
    <row r="4" spans="2:19">
      <c r="B4" s="1220"/>
      <c r="C4" s="1219"/>
      <c r="D4" s="1219"/>
      <c r="E4" s="1219"/>
      <c r="F4" s="1222"/>
      <c r="G4" s="1219"/>
      <c r="H4" s="1219"/>
      <c r="I4" s="1219"/>
      <c r="J4" s="1219"/>
      <c r="K4" s="1219"/>
      <c r="L4" s="1219"/>
      <c r="M4" s="1224"/>
      <c r="N4" s="1224"/>
      <c r="O4" s="1224"/>
      <c r="P4" s="1224"/>
      <c r="Q4" s="1224"/>
      <c r="R4" s="1224"/>
      <c r="S4" s="1224"/>
    </row>
    <row r="5" spans="2:19">
      <c r="B5" s="1220"/>
      <c r="C5" s="1219"/>
      <c r="D5" s="1219"/>
      <c r="E5" s="1219"/>
      <c r="F5" s="1223"/>
      <c r="G5" s="1219"/>
      <c r="H5" s="1219"/>
      <c r="I5" s="1219"/>
      <c r="J5" s="1219"/>
      <c r="K5" s="1219"/>
      <c r="L5" s="1219"/>
      <c r="M5" s="1224"/>
      <c r="N5" s="1224"/>
      <c r="O5" s="1224"/>
      <c r="P5" s="1224"/>
      <c r="Q5" s="1224"/>
      <c r="R5" s="1224"/>
      <c r="S5" s="1224"/>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2285</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176"/>
      <c r="AR2" s="176"/>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202"/>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203" t="s">
        <v>2277</v>
      </c>
      <c r="F15" s="147">
        <v>4</v>
      </c>
      <c r="G15" s="203" t="s">
        <v>2278</v>
      </c>
      <c r="H15" s="1119" t="s">
        <v>2279</v>
      </c>
      <c r="I15" s="1119"/>
      <c r="J15" s="1132"/>
      <c r="K15" s="147">
        <v>7</v>
      </c>
      <c r="L15" s="203" t="s">
        <v>2277</v>
      </c>
      <c r="M15" s="147">
        <v>3</v>
      </c>
      <c r="N15" s="203" t="s">
        <v>2278</v>
      </c>
      <c r="O15" s="203" t="s">
        <v>2280</v>
      </c>
      <c r="P15" s="204">
        <f>(K15*12+M15)-(D15*12+F15)+1</f>
        <v>12</v>
      </c>
      <c r="Q15" s="1119" t="s">
        <v>2281</v>
      </c>
      <c r="R15" s="1119"/>
      <c r="S15" s="205" t="s">
        <v>70</v>
      </c>
      <c r="U15" s="202"/>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219"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219"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63"/>
      <c r="C25" s="1164"/>
      <c r="D25" s="1164"/>
      <c r="E25" s="1164"/>
      <c r="F25" s="1165"/>
      <c r="G25" s="1047"/>
      <c r="H25" s="1048"/>
      <c r="I25" s="1048"/>
      <c r="J25" s="1048"/>
      <c r="K25" s="1048"/>
      <c r="L25" s="1048"/>
      <c r="M25" s="1048"/>
      <c r="N25" s="1048"/>
      <c r="O25" s="1048"/>
      <c r="P25" s="1048"/>
      <c r="Q25" s="1048"/>
      <c r="R25" s="1048"/>
      <c r="S25" s="1048"/>
      <c r="T25" s="1068"/>
      <c r="U25" s="218"/>
      <c r="V25" s="219"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219"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219"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219"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219"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219"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219"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219"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219"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219"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219"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210"/>
      <c r="AB42" s="210"/>
      <c r="AC42" s="236"/>
      <c r="AD42" s="988" t="s">
        <v>15</v>
      </c>
      <c r="AE42" s="988"/>
      <c r="AF42" s="988"/>
      <c r="AG42" s="988"/>
      <c r="AH42" s="988"/>
      <c r="AI42" s="210"/>
      <c r="AJ42" s="210"/>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219"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219"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6"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6"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6"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6" ht="15.95" customHeight="1">
      <c r="U57" s="1008" t="s">
        <v>2198</v>
      </c>
      <c r="V57" s="1008"/>
      <c r="W57" s="1008"/>
      <c r="X57" s="1008"/>
      <c r="Y57" s="1008"/>
      <c r="Z57" s="252" t="str">
        <f>IF(AND(B9&lt;&gt;"処遇加算なし",F15=4),IF(V21="✓",1,IF(V22="✓",2,"")),"")</f>
        <v/>
      </c>
      <c r="AA57" s="245"/>
      <c r="AB57" s="249"/>
      <c r="AC57" s="1008" t="s">
        <v>2198</v>
      </c>
      <c r="AD57" s="1008"/>
      <c r="AE57" s="1008"/>
      <c r="AF57" s="1008"/>
      <c r="AG57" s="1008"/>
      <c r="AH57" s="534">
        <f>IF(AND(F15&lt;&gt;4,F15&lt;&gt;5),0,IF(AT8="○",1,0))</f>
        <v>0</v>
      </c>
      <c r="AI57" s="253"/>
      <c r="AJ57" s="249"/>
      <c r="AK57" s="1008" t="s">
        <v>2198</v>
      </c>
      <c r="AL57" s="1008"/>
      <c r="AM57" s="1008"/>
      <c r="AN57" s="1008"/>
      <c r="AO57" s="1008"/>
      <c r="AP57" s="534">
        <f>IF(AT8="○",1,0)</f>
        <v>0</v>
      </c>
      <c r="AQ57" s="245"/>
      <c r="AR57" s="245"/>
      <c r="AS57" s="1007"/>
      <c r="AT57" s="1007"/>
      <c r="AU57" s="1007"/>
      <c r="AV57" s="1007"/>
      <c r="AW57" s="1015"/>
      <c r="AX57" s="1015"/>
      <c r="AY57" s="1015"/>
      <c r="AZ57" s="1015"/>
      <c r="BP57" s="251"/>
      <c r="BR57" s="251"/>
      <c r="BS57" s="251"/>
      <c r="BT57" s="251"/>
      <c r="BU57" s="251"/>
      <c r="BV57" s="251"/>
      <c r="BW57" s="251"/>
      <c r="BX57" s="251"/>
      <c r="BY57" s="251"/>
      <c r="BZ57" s="251"/>
      <c r="CA57" s="251"/>
      <c r="CB57" s="251"/>
      <c r="CC57" s="251"/>
      <c r="CD57" s="251"/>
      <c r="CE57" s="251"/>
      <c r="CF57" s="251"/>
      <c r="CH57" s="254"/>
    </row>
    <row r="58" spans="2:86" ht="15.95" customHeight="1">
      <c r="U58" s="1017" t="s">
        <v>2199</v>
      </c>
      <c r="V58" s="1017"/>
      <c r="W58" s="1017"/>
      <c r="X58" s="1017"/>
      <c r="Y58" s="1017"/>
      <c r="Z58" s="252" t="str">
        <f>IF(AND(B9&lt;&gt;"処遇加算なし",F15=4),IF(V24="✓",1,IF(V25="✓",2,IF(V26="✓",3,""))),"")</f>
        <v/>
      </c>
      <c r="AA58" s="245"/>
      <c r="AB58" s="249"/>
      <c r="AC58" s="1017" t="s">
        <v>2199</v>
      </c>
      <c r="AD58" s="1017"/>
      <c r="AE58" s="1017"/>
      <c r="AF58" s="1017"/>
      <c r="AG58" s="1017"/>
      <c r="AH58" s="534">
        <f>IF(AND(F15&lt;&gt;4,F15&lt;&gt;5),0,IF(AU8="○",1,3))</f>
        <v>3</v>
      </c>
      <c r="AI58" s="253"/>
      <c r="AJ58" s="249"/>
      <c r="AK58" s="1017" t="s">
        <v>2199</v>
      </c>
      <c r="AL58" s="1017"/>
      <c r="AM58" s="1017"/>
      <c r="AN58" s="1017"/>
      <c r="AO58" s="1017"/>
      <c r="AP58" s="534">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P58" s="251"/>
      <c r="BR58" s="251"/>
      <c r="BS58" s="251"/>
      <c r="BT58" s="251"/>
      <c r="BU58" s="251"/>
      <c r="BV58" s="251"/>
      <c r="BW58" s="251"/>
      <c r="BX58" s="251"/>
      <c r="BY58" s="251"/>
      <c r="BZ58" s="251"/>
      <c r="CA58" s="251"/>
      <c r="CB58" s="251"/>
      <c r="CC58" s="251"/>
      <c r="CD58" s="251"/>
      <c r="CE58" s="251"/>
      <c r="CF58" s="251"/>
      <c r="CH58" s="254"/>
    </row>
    <row r="59" spans="2:86" ht="15.95" customHeight="1">
      <c r="U59" s="1017" t="s">
        <v>2200</v>
      </c>
      <c r="V59" s="1017"/>
      <c r="W59" s="1017"/>
      <c r="X59" s="1017"/>
      <c r="Y59" s="1017"/>
      <c r="Z59" s="252" t="str">
        <f>IF(AND(B9&lt;&gt;"処遇加算なし",F15=4),IF(V28="✓",1,IF(V29="✓",2,IF(V30="✓",3,""))),"")</f>
        <v/>
      </c>
      <c r="AA59" s="245"/>
      <c r="AB59" s="249"/>
      <c r="AC59" s="1017" t="s">
        <v>2200</v>
      </c>
      <c r="AD59" s="1017"/>
      <c r="AE59" s="1017"/>
      <c r="AF59" s="1017"/>
      <c r="AG59" s="1017"/>
      <c r="AH59" s="534">
        <f>IF(AND(F15&lt;&gt;4,F15&lt;&gt;5),0,IF(AV8="○",1,3))</f>
        <v>3</v>
      </c>
      <c r="AI59" s="253"/>
      <c r="AJ59" s="249"/>
      <c r="AK59" s="1017" t="s">
        <v>2200</v>
      </c>
      <c r="AL59" s="1017"/>
      <c r="AM59" s="1017"/>
      <c r="AN59" s="1017"/>
      <c r="AO59" s="1017"/>
      <c r="AP59" s="534">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P59" s="251"/>
      <c r="BR59" s="251"/>
      <c r="BS59" s="251"/>
      <c r="BT59" s="251"/>
      <c r="BU59" s="251"/>
      <c r="BV59" s="251"/>
      <c r="BW59" s="251"/>
      <c r="BX59" s="251"/>
      <c r="BY59" s="251"/>
      <c r="BZ59" s="251"/>
      <c r="CA59" s="251"/>
      <c r="CB59" s="251"/>
      <c r="CC59" s="251"/>
      <c r="CD59" s="251"/>
      <c r="CE59" s="251"/>
      <c r="CF59" s="251"/>
      <c r="CH59" s="254"/>
    </row>
    <row r="60" spans="2:86" ht="15.95" customHeight="1">
      <c r="U60" s="1017" t="s">
        <v>2201</v>
      </c>
      <c r="V60" s="1017"/>
      <c r="W60" s="1017"/>
      <c r="X60" s="1017"/>
      <c r="Y60" s="1017"/>
      <c r="Z60" s="252" t="str">
        <f>IF(AND(B9&lt;&gt;"処遇加算なし",F15=4),IF(V32="✓",1,IF(V33="✓",2,"")),"")</f>
        <v/>
      </c>
      <c r="AA60" s="245"/>
      <c r="AB60" s="249"/>
      <c r="AC60" s="1017" t="s">
        <v>2201</v>
      </c>
      <c r="AD60" s="1017"/>
      <c r="AE60" s="1017"/>
      <c r="AF60" s="1017"/>
      <c r="AG60" s="1017"/>
      <c r="AH60" s="534">
        <f>IF(AND(F15&lt;&gt;4,F15&lt;&gt;5),0,IF(AW8="○",1,3))</f>
        <v>3</v>
      </c>
      <c r="AI60" s="253"/>
      <c r="AJ60" s="249"/>
      <c r="AK60" s="1017" t="s">
        <v>2201</v>
      </c>
      <c r="AL60" s="1017"/>
      <c r="AM60" s="1017"/>
      <c r="AN60" s="1017"/>
      <c r="AO60" s="1017"/>
      <c r="AP60" s="534">
        <f>IF(AW8="○",1,3)</f>
        <v>3</v>
      </c>
      <c r="AQ60" s="245"/>
      <c r="AR60" s="245"/>
      <c r="AS60" s="1009" t="str">
        <f>IF(OR(AND(Z60=1,AH60=3),AND(Z60=1,AP60=3)),"○","")</f>
        <v/>
      </c>
      <c r="AT60" s="1009"/>
      <c r="AU60" s="1009"/>
      <c r="AV60" s="1009"/>
      <c r="AW60" s="1009" t="str">
        <f>IF(OR(AND(Z60=1,AH60=2),AND(Z60=1,AP60=2)),"○","")</f>
        <v/>
      </c>
      <c r="AX60" s="1009"/>
      <c r="AY60" s="1009"/>
      <c r="AZ60" s="1009"/>
      <c r="BP60" s="251"/>
      <c r="BR60" s="251"/>
      <c r="BS60" s="251"/>
      <c r="BT60" s="251"/>
      <c r="BU60" s="251"/>
      <c r="BV60" s="251"/>
      <c r="BW60" s="251"/>
      <c r="BX60" s="251"/>
      <c r="BY60" s="251"/>
      <c r="BZ60" s="251"/>
      <c r="CA60" s="251"/>
      <c r="CB60" s="251"/>
      <c r="CC60" s="251"/>
      <c r="CD60" s="251"/>
      <c r="CE60" s="251"/>
      <c r="CF60" s="251"/>
      <c r="CH60" s="254"/>
    </row>
    <row r="61" spans="2:86" ht="15.95" customHeight="1">
      <c r="U61" s="1017" t="s">
        <v>2202</v>
      </c>
      <c r="V61" s="1017"/>
      <c r="W61" s="1017"/>
      <c r="X61" s="1017"/>
      <c r="Y61" s="1017"/>
      <c r="Z61" s="252" t="str">
        <f>IF(AND(B9&lt;&gt;"処遇加算なし",F15=4),IF(V36="✓",1,IF(V37="✓",2,"")),"")</f>
        <v/>
      </c>
      <c r="AA61" s="245"/>
      <c r="AB61" s="249"/>
      <c r="AC61" s="1017" t="s">
        <v>2202</v>
      </c>
      <c r="AD61" s="1017"/>
      <c r="AE61" s="1017"/>
      <c r="AF61" s="1017"/>
      <c r="AG61" s="1017"/>
      <c r="AH61" s="534">
        <f>IF(AND(F15&lt;&gt;4,F15&lt;&gt;5),0,IF(AX8="○",1,2))</f>
        <v>2</v>
      </c>
      <c r="AI61" s="253"/>
      <c r="AJ61" s="249"/>
      <c r="AK61" s="1017" t="s">
        <v>2202</v>
      </c>
      <c r="AL61" s="1017"/>
      <c r="AM61" s="1017"/>
      <c r="AN61" s="1017"/>
      <c r="AO61" s="1017"/>
      <c r="AP61" s="534">
        <f>IF(AX8="○",1,2)</f>
        <v>2</v>
      </c>
      <c r="AQ61" s="245"/>
      <c r="AR61" s="245"/>
      <c r="AS61" s="1008" t="str">
        <f>IF(OR(AND(Z61=1,AH61=2),AND(Z61=1,AP61=2)),"○","")</f>
        <v/>
      </c>
      <c r="AT61" s="1008"/>
      <c r="AU61" s="1008"/>
      <c r="AV61" s="1008"/>
      <c r="AW61" s="1016" t="str">
        <f>IF(OR((AD61-AL61)&lt;0,(AD61-AT61)&lt;0),"!","")</f>
        <v/>
      </c>
      <c r="AX61" s="1016"/>
      <c r="AY61" s="1016"/>
      <c r="AZ61" s="1016"/>
      <c r="BP61" s="251"/>
      <c r="BR61" s="251"/>
      <c r="BS61" s="251"/>
      <c r="BT61" s="251"/>
      <c r="BU61" s="251"/>
      <c r="BV61" s="251"/>
      <c r="BW61" s="251"/>
      <c r="BX61" s="251"/>
      <c r="BY61" s="251"/>
      <c r="BZ61" s="251"/>
      <c r="CA61" s="251"/>
      <c r="CB61" s="251"/>
      <c r="CC61" s="251"/>
      <c r="CD61" s="251"/>
      <c r="CE61" s="251"/>
      <c r="CF61" s="251"/>
      <c r="CH61" s="254"/>
    </row>
    <row r="62" spans="2:86" ht="15.95" customHeight="1">
      <c r="U62" s="1017" t="s">
        <v>2203</v>
      </c>
      <c r="V62" s="1017"/>
      <c r="W62" s="1017"/>
      <c r="X62" s="1017"/>
      <c r="Y62" s="1017"/>
      <c r="Z62" s="252" t="str">
        <f>IF(AND(B9&lt;&gt;"処遇加算なし",F15=4),IF(V40="✓",1,IF(V41="✓",2,"")),"")</f>
        <v/>
      </c>
      <c r="AA62" s="245"/>
      <c r="AB62" s="249"/>
      <c r="AC62" s="1017" t="s">
        <v>2203</v>
      </c>
      <c r="AD62" s="1017"/>
      <c r="AE62" s="1017"/>
      <c r="AF62" s="1017"/>
      <c r="AG62" s="1017"/>
      <c r="AH62" s="534">
        <f>IF(AND(F15&lt;&gt;4,F15&lt;&gt;5),0,IF(AY8="○",1,2))</f>
        <v>2</v>
      </c>
      <c r="AI62" s="253"/>
      <c r="AJ62" s="249"/>
      <c r="AK62" s="1017" t="s">
        <v>2203</v>
      </c>
      <c r="AL62" s="1017"/>
      <c r="AM62" s="1017"/>
      <c r="AN62" s="1017"/>
      <c r="AO62" s="1017"/>
      <c r="AP62" s="534">
        <f>IF(AY8="○",1,2)</f>
        <v>2</v>
      </c>
      <c r="AQ62" s="245"/>
      <c r="AR62" s="245"/>
      <c r="AS62" s="1008" t="str">
        <f>IF(OR(AND(Z62=1,AH62=2),AND(Z62=1,AP62=2)),"○","")</f>
        <v/>
      </c>
      <c r="AT62" s="1008"/>
      <c r="AU62" s="1008"/>
      <c r="AV62" s="1008"/>
      <c r="AW62" s="1016" t="str">
        <f>IF(OR((AD62-AL62)&lt;0,(AD62-AT62)&lt;0),"!","")</f>
        <v/>
      </c>
      <c r="AX62" s="1016"/>
      <c r="AY62" s="1016"/>
      <c r="AZ62" s="1016"/>
      <c r="BP62" s="251"/>
      <c r="BR62" s="251"/>
      <c r="BS62" s="251"/>
      <c r="BT62" s="251"/>
      <c r="BU62" s="251"/>
      <c r="BV62" s="251"/>
      <c r="BW62" s="251"/>
      <c r="BX62" s="251"/>
      <c r="BY62" s="251"/>
      <c r="BZ62" s="251"/>
      <c r="CA62" s="251"/>
      <c r="CB62" s="251"/>
      <c r="CC62" s="251"/>
      <c r="CD62" s="251"/>
      <c r="CE62" s="251"/>
      <c r="CF62" s="251"/>
      <c r="CH62" s="254"/>
    </row>
    <row r="63" spans="2:86" ht="15.95" customHeight="1">
      <c r="U63" s="1008" t="s">
        <v>2204</v>
      </c>
      <c r="V63" s="1008"/>
      <c r="W63" s="1008"/>
      <c r="X63" s="1008"/>
      <c r="Y63" s="1008"/>
      <c r="Z63" s="252" t="str">
        <f>IF(AND(B9&lt;&gt;"処遇加算なし",F15=4),IF(V44="✓",1,IF(V45="✓",2,"")),"")</f>
        <v/>
      </c>
      <c r="AA63" s="245"/>
      <c r="AB63" s="249"/>
      <c r="AC63" s="1008" t="s">
        <v>2204</v>
      </c>
      <c r="AD63" s="1008"/>
      <c r="AE63" s="1008"/>
      <c r="AF63" s="1008"/>
      <c r="AG63" s="1008"/>
      <c r="AH63" s="534">
        <f>IF(AND(F15&lt;&gt;4,F15&lt;&gt;5),0,IF(AZ8="○",1,2))</f>
        <v>2</v>
      </c>
      <c r="AI63" s="253"/>
      <c r="AJ63" s="249"/>
      <c r="AK63" s="1008" t="s">
        <v>2204</v>
      </c>
      <c r="AL63" s="1008"/>
      <c r="AM63" s="1008"/>
      <c r="AN63" s="1008"/>
      <c r="AO63" s="1008"/>
      <c r="AP63" s="534">
        <f>IF(AZ8="○",1,2)</f>
        <v>2</v>
      </c>
      <c r="AQ63" s="245"/>
      <c r="AR63" s="245"/>
      <c r="AS63" s="1008" t="str">
        <f>IF(OR(AND(Z63=1,AH63=2),AND(Z63=1,AP63=2)),"○","")</f>
        <v/>
      </c>
      <c r="AT63" s="1008"/>
      <c r="AU63" s="1008"/>
      <c r="AV63" s="1008"/>
      <c r="AW63" s="1016" t="str">
        <f>IF(OR((AD63-AL63)&lt;0,(AD63-AT63)&lt;0),"!","")</f>
        <v/>
      </c>
      <c r="AX63" s="1016"/>
      <c r="AY63" s="1016"/>
      <c r="AZ63" s="1016"/>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ApV+7pOWn8CI7ArUAcP9W/SMsKNCIrxU7FQNGwqzz+mlhzvnJ/0OiSxGIkAroJZk8o/97wQ7KfN8pBqdfAK7Q==" saltValue="R7UUCRKkykUuxGIHsUHG/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2407</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2406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6"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6"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6"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6"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534">
        <f>IF(AND(F15&lt;&gt;4,F15&lt;&gt;5),0,IF(AT8="○",1,0))</f>
        <v>0</v>
      </c>
      <c r="AI57" s="253"/>
      <c r="AJ57" s="249"/>
      <c r="AK57" s="1008" t="s">
        <v>2198</v>
      </c>
      <c r="AL57" s="1008"/>
      <c r="AM57" s="1008"/>
      <c r="AN57" s="1008"/>
      <c r="AO57" s="1008"/>
      <c r="AP57" s="534">
        <f>IF(AT8="○",1,0)</f>
        <v>0</v>
      </c>
      <c r="AQ57" s="245"/>
      <c r="AR57" s="245"/>
      <c r="AS57" s="1007"/>
      <c r="AT57" s="1007"/>
      <c r="AU57" s="1007"/>
      <c r="AV57" s="1007"/>
      <c r="AW57" s="1015"/>
      <c r="AX57" s="1015"/>
      <c r="AY57" s="1015"/>
      <c r="AZ57" s="1015"/>
      <c r="BP57" s="251"/>
      <c r="BR57" s="251"/>
      <c r="BS57" s="251"/>
      <c r="BT57" s="251"/>
      <c r="BU57" s="251"/>
      <c r="BV57" s="251"/>
      <c r="BW57" s="251"/>
      <c r="BX57" s="251"/>
      <c r="BY57" s="251"/>
      <c r="BZ57" s="251"/>
      <c r="CA57" s="251"/>
      <c r="CB57" s="251"/>
      <c r="CC57" s="251"/>
      <c r="CD57" s="251"/>
      <c r="CE57" s="251"/>
      <c r="CF57" s="251"/>
      <c r="CH57" s="254"/>
    </row>
    <row r="58" spans="2:86"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534">
        <f>IF(AND(F15&lt;&gt;4,F15&lt;&gt;5),0,IF(AU8="○",1,3))</f>
        <v>3</v>
      </c>
      <c r="AI58" s="253"/>
      <c r="AJ58" s="249"/>
      <c r="AK58" s="1017" t="s">
        <v>2199</v>
      </c>
      <c r="AL58" s="1017"/>
      <c r="AM58" s="1017"/>
      <c r="AN58" s="1017"/>
      <c r="AO58" s="1017"/>
      <c r="AP58" s="534">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P58" s="251"/>
      <c r="BR58" s="251"/>
      <c r="BS58" s="251"/>
      <c r="BT58" s="251"/>
      <c r="BU58" s="251"/>
      <c r="BV58" s="251"/>
      <c r="BW58" s="251"/>
      <c r="BX58" s="251"/>
      <c r="BY58" s="251"/>
      <c r="BZ58" s="251"/>
      <c r="CA58" s="251"/>
      <c r="CB58" s="251"/>
      <c r="CC58" s="251"/>
      <c r="CD58" s="251"/>
      <c r="CE58" s="251"/>
      <c r="CF58" s="251"/>
      <c r="CH58" s="254"/>
    </row>
    <row r="59" spans="2:86"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534">
        <f>IF(AND(F15&lt;&gt;4,F15&lt;&gt;5),0,IF(AV8="○",1,3))</f>
        <v>3</v>
      </c>
      <c r="AI59" s="253"/>
      <c r="AJ59" s="249"/>
      <c r="AK59" s="1017" t="s">
        <v>2200</v>
      </c>
      <c r="AL59" s="1017"/>
      <c r="AM59" s="1017"/>
      <c r="AN59" s="1017"/>
      <c r="AO59" s="1017"/>
      <c r="AP59" s="534">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P59" s="251"/>
      <c r="BR59" s="251"/>
      <c r="BS59" s="251"/>
      <c r="BT59" s="251"/>
      <c r="BU59" s="251"/>
      <c r="BV59" s="251"/>
      <c r="BW59" s="251"/>
      <c r="BX59" s="251"/>
      <c r="BY59" s="251"/>
      <c r="BZ59" s="251"/>
      <c r="CA59" s="251"/>
      <c r="CB59" s="251"/>
      <c r="CC59" s="251"/>
      <c r="CD59" s="251"/>
      <c r="CE59" s="251"/>
      <c r="CF59" s="251"/>
      <c r="CH59" s="254"/>
    </row>
    <row r="60" spans="2:86"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534">
        <f>IF(AND(F15&lt;&gt;4,F15&lt;&gt;5),0,IF(AW8="○",1,3))</f>
        <v>3</v>
      </c>
      <c r="AI60" s="253"/>
      <c r="AJ60" s="249"/>
      <c r="AK60" s="1017" t="s">
        <v>2201</v>
      </c>
      <c r="AL60" s="1017"/>
      <c r="AM60" s="1017"/>
      <c r="AN60" s="1017"/>
      <c r="AO60" s="1017"/>
      <c r="AP60" s="534">
        <f>IF(AW8="○",1,3)</f>
        <v>3</v>
      </c>
      <c r="AQ60" s="245"/>
      <c r="AR60" s="245"/>
      <c r="AS60" s="1009" t="str">
        <f>IF(OR(AND(Z60=1,AH60=3),AND(Z60=1,AP60=3)),"○","")</f>
        <v/>
      </c>
      <c r="AT60" s="1009"/>
      <c r="AU60" s="1009"/>
      <c r="AV60" s="1009"/>
      <c r="AW60" s="1009" t="str">
        <f>IF(OR(AND(Z60=1,AH60=2),AND(Z60=1,AP60=2)),"○","")</f>
        <v/>
      </c>
      <c r="AX60" s="1009"/>
      <c r="AY60" s="1009"/>
      <c r="AZ60" s="1009"/>
      <c r="BP60" s="251"/>
      <c r="BR60" s="251"/>
      <c r="BS60" s="251"/>
      <c r="BT60" s="251"/>
      <c r="BU60" s="251"/>
      <c r="BV60" s="251"/>
      <c r="BW60" s="251"/>
      <c r="BX60" s="251"/>
      <c r="BY60" s="251"/>
      <c r="BZ60" s="251"/>
      <c r="CA60" s="251"/>
      <c r="CB60" s="251"/>
      <c r="CC60" s="251"/>
      <c r="CD60" s="251"/>
      <c r="CE60" s="251"/>
      <c r="CF60" s="251"/>
      <c r="CH60" s="254"/>
    </row>
    <row r="61" spans="2:86"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534">
        <f>IF(AND(F15&lt;&gt;4,F15&lt;&gt;5),0,IF(AX8="○",1,2))</f>
        <v>2</v>
      </c>
      <c r="AI61" s="253"/>
      <c r="AJ61" s="249"/>
      <c r="AK61" s="1017" t="s">
        <v>2202</v>
      </c>
      <c r="AL61" s="1017"/>
      <c r="AM61" s="1017"/>
      <c r="AN61" s="1017"/>
      <c r="AO61" s="1017"/>
      <c r="AP61" s="534">
        <f>IF(AX8="○",1,2)</f>
        <v>2</v>
      </c>
      <c r="AQ61" s="245"/>
      <c r="AR61" s="245"/>
      <c r="AS61" s="1008" t="str">
        <f>IF(OR(AND(Z61=1,AH61=2),AND(Z61=1,AP61=2)),"○","")</f>
        <v/>
      </c>
      <c r="AT61" s="1008"/>
      <c r="AU61" s="1008"/>
      <c r="AV61" s="1008"/>
      <c r="AW61" s="1016" t="str">
        <f>IF(OR((AD61-AL61)&lt;0,(AD61-AT61)&lt;0),"!","")</f>
        <v/>
      </c>
      <c r="AX61" s="1016"/>
      <c r="AY61" s="1016"/>
      <c r="AZ61" s="1016"/>
      <c r="BP61" s="251"/>
      <c r="BR61" s="251"/>
      <c r="BS61" s="251"/>
      <c r="BT61" s="251"/>
      <c r="BU61" s="251"/>
      <c r="BV61" s="251"/>
      <c r="BW61" s="251"/>
      <c r="BX61" s="251"/>
      <c r="BY61" s="251"/>
      <c r="BZ61" s="251"/>
      <c r="CA61" s="251"/>
      <c r="CB61" s="251"/>
      <c r="CC61" s="251"/>
      <c r="CD61" s="251"/>
      <c r="CE61" s="251"/>
      <c r="CF61" s="251"/>
      <c r="CH61" s="254"/>
    </row>
    <row r="62" spans="2:86"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534">
        <f>IF(AND(F15&lt;&gt;4,F15&lt;&gt;5),0,IF(AY8="○",1,2))</f>
        <v>2</v>
      </c>
      <c r="AI62" s="253"/>
      <c r="AJ62" s="249"/>
      <c r="AK62" s="1017" t="s">
        <v>2203</v>
      </c>
      <c r="AL62" s="1017"/>
      <c r="AM62" s="1017"/>
      <c r="AN62" s="1017"/>
      <c r="AO62" s="1017"/>
      <c r="AP62" s="534">
        <f>IF(AY8="○",1,2)</f>
        <v>2</v>
      </c>
      <c r="AQ62" s="245"/>
      <c r="AR62" s="245"/>
      <c r="AS62" s="1008" t="str">
        <f>IF(OR(AND(Z62=1,AH62=2),AND(Z62=1,AP62=2)),"○","")</f>
        <v/>
      </c>
      <c r="AT62" s="1008"/>
      <c r="AU62" s="1008"/>
      <c r="AV62" s="1008"/>
      <c r="AW62" s="1016" t="str">
        <f>IF(OR((AD62-AL62)&lt;0,(AD62-AT62)&lt;0),"!","")</f>
        <v/>
      </c>
      <c r="AX62" s="1016"/>
      <c r="AY62" s="1016"/>
      <c r="AZ62" s="1016"/>
      <c r="BP62" s="251"/>
      <c r="BR62" s="251"/>
      <c r="BS62" s="251"/>
      <c r="BT62" s="251"/>
      <c r="BU62" s="251"/>
      <c r="BV62" s="251"/>
      <c r="BW62" s="251"/>
      <c r="BX62" s="251"/>
      <c r="BY62" s="251"/>
      <c r="BZ62" s="251"/>
      <c r="CA62" s="251"/>
      <c r="CB62" s="251"/>
      <c r="CC62" s="251"/>
      <c r="CD62" s="251"/>
      <c r="CE62" s="251"/>
      <c r="CF62" s="251"/>
      <c r="CH62" s="254"/>
    </row>
    <row r="63" spans="2:86"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534">
        <f>IF(AND(F15&lt;&gt;4,F15&lt;&gt;5),0,IF(AZ8="○",1,2))</f>
        <v>2</v>
      </c>
      <c r="AI63" s="253"/>
      <c r="AJ63" s="249"/>
      <c r="AK63" s="1008" t="s">
        <v>2204</v>
      </c>
      <c r="AL63" s="1008"/>
      <c r="AM63" s="1008"/>
      <c r="AN63" s="1008"/>
      <c r="AO63" s="1008"/>
      <c r="AP63" s="534">
        <f>IF(AZ8="○",1,2)</f>
        <v>2</v>
      </c>
      <c r="AQ63" s="245"/>
      <c r="AR63" s="245"/>
      <c r="AS63" s="1008" t="str">
        <f>IF(OR(AND(Z63=1,AH63=2),AND(Z63=1,AP63=2)),"○","")</f>
        <v/>
      </c>
      <c r="AT63" s="1008"/>
      <c r="AU63" s="1008"/>
      <c r="AV63" s="1008"/>
      <c r="AW63" s="1016" t="str">
        <f>IF(OR((AD63-AL63)&lt;0,(AD63-AT63)&lt;0),"!","")</f>
        <v/>
      </c>
      <c r="AX63" s="1016"/>
      <c r="AY63" s="1016"/>
      <c r="AZ63" s="1016"/>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VzmZdKlDd58i+TkAffiobPvaAK8WujHNBO81n/XYTPLTPDeHzGJZTrRu4m2VoD8xcfIFt8e7l8rWjwoBYVoA==" saltValue="7T4p1iZSTm5MFzf47fu1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2415</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533">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t="s">
        <v>2265</v>
      </c>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6"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6"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6"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6"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534">
        <f>IF(AND(F15&lt;&gt;4,F15&lt;&gt;5),0,IF(AT8="○",1,0))</f>
        <v>0</v>
      </c>
      <c r="AI57" s="253"/>
      <c r="AJ57" s="249"/>
      <c r="AK57" s="1008" t="s">
        <v>2198</v>
      </c>
      <c r="AL57" s="1008"/>
      <c r="AM57" s="1008"/>
      <c r="AN57" s="1008"/>
      <c r="AO57" s="1008"/>
      <c r="AP57" s="534">
        <f>IF(AT8="○",1,0)</f>
        <v>0</v>
      </c>
      <c r="AQ57" s="245"/>
      <c r="AR57" s="245"/>
      <c r="AS57" s="1007"/>
      <c r="AT57" s="1007"/>
      <c r="AU57" s="1007"/>
      <c r="AV57" s="1007"/>
      <c r="AW57" s="1015"/>
      <c r="AX57" s="1015"/>
      <c r="AY57" s="1015"/>
      <c r="AZ57" s="1015"/>
      <c r="BP57" s="251"/>
      <c r="BR57" s="251"/>
      <c r="BS57" s="251"/>
      <c r="BT57" s="251"/>
      <c r="BU57" s="251"/>
      <c r="BV57" s="251"/>
      <c r="BW57" s="251"/>
      <c r="BX57" s="251"/>
      <c r="BY57" s="251"/>
      <c r="BZ57" s="251"/>
      <c r="CA57" s="251"/>
      <c r="CB57" s="251"/>
      <c r="CC57" s="251"/>
      <c r="CD57" s="251"/>
      <c r="CE57" s="251"/>
      <c r="CF57" s="251"/>
      <c r="CH57" s="254"/>
    </row>
    <row r="58" spans="2:86"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534">
        <f>IF(AND(F15&lt;&gt;4,F15&lt;&gt;5),0,IF(AU8="○",1,3))</f>
        <v>3</v>
      </c>
      <c r="AI58" s="253"/>
      <c r="AJ58" s="249"/>
      <c r="AK58" s="1017" t="s">
        <v>2199</v>
      </c>
      <c r="AL58" s="1017"/>
      <c r="AM58" s="1017"/>
      <c r="AN58" s="1017"/>
      <c r="AO58" s="1017"/>
      <c r="AP58" s="534">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P58" s="251"/>
      <c r="BR58" s="251"/>
      <c r="BS58" s="251"/>
      <c r="BT58" s="251"/>
      <c r="BU58" s="251"/>
      <c r="BV58" s="251"/>
      <c r="BW58" s="251"/>
      <c r="BX58" s="251"/>
      <c r="BY58" s="251"/>
      <c r="BZ58" s="251"/>
      <c r="CA58" s="251"/>
      <c r="CB58" s="251"/>
      <c r="CC58" s="251"/>
      <c r="CD58" s="251"/>
      <c r="CE58" s="251"/>
      <c r="CF58" s="251"/>
      <c r="CH58" s="254"/>
    </row>
    <row r="59" spans="2:86"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534">
        <f>IF(AND(F15&lt;&gt;4,F15&lt;&gt;5),0,IF(AV8="○",1,3))</f>
        <v>3</v>
      </c>
      <c r="AI59" s="253"/>
      <c r="AJ59" s="249"/>
      <c r="AK59" s="1017" t="s">
        <v>2200</v>
      </c>
      <c r="AL59" s="1017"/>
      <c r="AM59" s="1017"/>
      <c r="AN59" s="1017"/>
      <c r="AO59" s="1017"/>
      <c r="AP59" s="534">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P59" s="251"/>
      <c r="BR59" s="251"/>
      <c r="BS59" s="251"/>
      <c r="BT59" s="251"/>
      <c r="BU59" s="251"/>
      <c r="BV59" s="251"/>
      <c r="BW59" s="251"/>
      <c r="BX59" s="251"/>
      <c r="BY59" s="251"/>
      <c r="BZ59" s="251"/>
      <c r="CA59" s="251"/>
      <c r="CB59" s="251"/>
      <c r="CC59" s="251"/>
      <c r="CD59" s="251"/>
      <c r="CE59" s="251"/>
      <c r="CF59" s="251"/>
      <c r="CH59" s="254"/>
    </row>
    <row r="60" spans="2:86"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534">
        <f>IF(AND(F15&lt;&gt;4,F15&lt;&gt;5),0,IF(AW8="○",1,3))</f>
        <v>3</v>
      </c>
      <c r="AI60" s="253"/>
      <c r="AJ60" s="249"/>
      <c r="AK60" s="1017" t="s">
        <v>2201</v>
      </c>
      <c r="AL60" s="1017"/>
      <c r="AM60" s="1017"/>
      <c r="AN60" s="1017"/>
      <c r="AO60" s="1017"/>
      <c r="AP60" s="534">
        <f>IF(AW8="○",1,3)</f>
        <v>3</v>
      </c>
      <c r="AQ60" s="245"/>
      <c r="AR60" s="245"/>
      <c r="AS60" s="1009" t="str">
        <f>IF(OR(AND(Z60=1,AH60=3),AND(Z60=1,AP60=3)),"○","")</f>
        <v/>
      </c>
      <c r="AT60" s="1009"/>
      <c r="AU60" s="1009"/>
      <c r="AV60" s="1009"/>
      <c r="AW60" s="1009" t="str">
        <f>IF(OR(AND(Z60=1,AH60=2),AND(Z60=1,AP60=2)),"○","")</f>
        <v/>
      </c>
      <c r="AX60" s="1009"/>
      <c r="AY60" s="1009"/>
      <c r="AZ60" s="1009"/>
      <c r="BP60" s="251"/>
      <c r="BR60" s="251"/>
      <c r="BS60" s="251"/>
      <c r="BT60" s="251"/>
      <c r="BU60" s="251"/>
      <c r="BV60" s="251"/>
      <c r="BW60" s="251"/>
      <c r="BX60" s="251"/>
      <c r="BY60" s="251"/>
      <c r="BZ60" s="251"/>
      <c r="CA60" s="251"/>
      <c r="CB60" s="251"/>
      <c r="CC60" s="251"/>
      <c r="CD60" s="251"/>
      <c r="CE60" s="251"/>
      <c r="CF60" s="251"/>
      <c r="CH60" s="254"/>
    </row>
    <row r="61" spans="2:86"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534">
        <f>IF(AND(F15&lt;&gt;4,F15&lt;&gt;5),0,IF(AX8="○",1,2))</f>
        <v>2</v>
      </c>
      <c r="AI61" s="253"/>
      <c r="AJ61" s="249"/>
      <c r="AK61" s="1017" t="s">
        <v>2202</v>
      </c>
      <c r="AL61" s="1017"/>
      <c r="AM61" s="1017"/>
      <c r="AN61" s="1017"/>
      <c r="AO61" s="1017"/>
      <c r="AP61" s="534">
        <f>IF(AX8="○",1,2)</f>
        <v>2</v>
      </c>
      <c r="AQ61" s="245"/>
      <c r="AR61" s="245"/>
      <c r="AS61" s="1008" t="str">
        <f>IF(OR(AND(Z61=1,AH61=2),AND(Z61=1,AP61=2)),"○","")</f>
        <v/>
      </c>
      <c r="AT61" s="1008"/>
      <c r="AU61" s="1008"/>
      <c r="AV61" s="1008"/>
      <c r="AW61" s="1016" t="str">
        <f>IF(OR((AD61-AL61)&lt;0,(AD61-AT61)&lt;0),"!","")</f>
        <v/>
      </c>
      <c r="AX61" s="1016"/>
      <c r="AY61" s="1016"/>
      <c r="AZ61" s="1016"/>
      <c r="BP61" s="251"/>
      <c r="BR61" s="251"/>
      <c r="BS61" s="251"/>
      <c r="BT61" s="251"/>
      <c r="BU61" s="251"/>
      <c r="BV61" s="251"/>
      <c r="BW61" s="251"/>
      <c r="BX61" s="251"/>
      <c r="BY61" s="251"/>
      <c r="BZ61" s="251"/>
      <c r="CA61" s="251"/>
      <c r="CB61" s="251"/>
      <c r="CC61" s="251"/>
      <c r="CD61" s="251"/>
      <c r="CE61" s="251"/>
      <c r="CF61" s="251"/>
      <c r="CH61" s="254"/>
    </row>
    <row r="62" spans="2:86"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534">
        <f>IF(AND(F15&lt;&gt;4,F15&lt;&gt;5),0,IF(AY8="○",1,2))</f>
        <v>2</v>
      </c>
      <c r="AI62" s="253"/>
      <c r="AJ62" s="249"/>
      <c r="AK62" s="1017" t="s">
        <v>2203</v>
      </c>
      <c r="AL62" s="1017"/>
      <c r="AM62" s="1017"/>
      <c r="AN62" s="1017"/>
      <c r="AO62" s="1017"/>
      <c r="AP62" s="534">
        <f>IF(AY8="○",1,2)</f>
        <v>2</v>
      </c>
      <c r="AQ62" s="245"/>
      <c r="AR62" s="245"/>
      <c r="AS62" s="1008" t="str">
        <f>IF(OR(AND(Z62=1,AH62=2),AND(Z62=1,AP62=2)),"○","")</f>
        <v/>
      </c>
      <c r="AT62" s="1008"/>
      <c r="AU62" s="1008"/>
      <c r="AV62" s="1008"/>
      <c r="AW62" s="1016" t="str">
        <f>IF(OR((AD62-AL62)&lt;0,(AD62-AT62)&lt;0),"!","")</f>
        <v/>
      </c>
      <c r="AX62" s="1016"/>
      <c r="AY62" s="1016"/>
      <c r="AZ62" s="1016"/>
      <c r="BP62" s="251"/>
      <c r="BR62" s="251"/>
      <c r="BS62" s="251"/>
      <c r="BT62" s="251"/>
      <c r="BU62" s="251"/>
      <c r="BV62" s="251"/>
      <c r="BW62" s="251"/>
      <c r="BX62" s="251"/>
      <c r="BY62" s="251"/>
      <c r="BZ62" s="251"/>
      <c r="CA62" s="251"/>
      <c r="CB62" s="251"/>
      <c r="CC62" s="251"/>
      <c r="CD62" s="251"/>
      <c r="CE62" s="251"/>
      <c r="CF62" s="251"/>
      <c r="CH62" s="254"/>
    </row>
    <row r="63" spans="2:86"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534">
        <f>IF(AND(F15&lt;&gt;4,F15&lt;&gt;5),0,IF(AZ8="○",1,2))</f>
        <v>2</v>
      </c>
      <c r="AI63" s="253"/>
      <c r="AJ63" s="249"/>
      <c r="AK63" s="1008" t="s">
        <v>2204</v>
      </c>
      <c r="AL63" s="1008"/>
      <c r="AM63" s="1008"/>
      <c r="AN63" s="1008"/>
      <c r="AO63" s="1008"/>
      <c r="AP63" s="534">
        <f>IF(AZ8="○",1,2)</f>
        <v>2</v>
      </c>
      <c r="AQ63" s="245"/>
      <c r="AR63" s="245"/>
      <c r="AS63" s="1008" t="str">
        <f>IF(OR(AND(Z63=1,AH63=2),AND(Z63=1,AP63=2)),"○","")</f>
        <v/>
      </c>
      <c r="AT63" s="1008"/>
      <c r="AU63" s="1008"/>
      <c r="AV63" s="1008"/>
      <c r="AW63" s="1016" t="str">
        <f>IF(OR((AD63-AL63)&lt;0,(AD63-AT63)&lt;0),"!","")</f>
        <v/>
      </c>
      <c r="AX63" s="1016"/>
      <c r="AY63" s="1016"/>
      <c r="AZ63" s="1016"/>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9Wn/Cnwb0pN96TyZYeG3Nbdu61LpsC5/XMMss2Vt6GIWQUEMxj5ukLhl1IfFWylNk52r1os8eH/l/sQHNSNjVA==" saltValue="0BQ1QpNLvJ+wG6YEu7un6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2408</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2"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2"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2"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2"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534">
        <f>IF(AND(F15&lt;&gt;4,F15&lt;&gt;5),0,IF(AT8="○",1,0))</f>
        <v>0</v>
      </c>
      <c r="AI57" s="253"/>
      <c r="AJ57" s="249"/>
      <c r="AK57" s="1008" t="s">
        <v>2198</v>
      </c>
      <c r="AL57" s="1008"/>
      <c r="AM57" s="1008"/>
      <c r="AN57" s="1008"/>
      <c r="AO57" s="1008"/>
      <c r="AP57" s="534">
        <f>IF(AT8="○",1,0)</f>
        <v>0</v>
      </c>
      <c r="AQ57" s="245"/>
      <c r="AR57" s="245"/>
      <c r="AS57" s="1007"/>
      <c r="AT57" s="1007"/>
      <c r="AU57" s="1007"/>
      <c r="AV57" s="1007"/>
      <c r="AW57" s="1015"/>
      <c r="AX57" s="1015"/>
      <c r="AY57" s="1015"/>
      <c r="AZ57" s="1015"/>
      <c r="BL57" s="251"/>
      <c r="BN57" s="251"/>
      <c r="BO57" s="251"/>
      <c r="BP57" s="251"/>
      <c r="BQ57" s="251"/>
      <c r="BR57" s="251"/>
      <c r="BS57" s="251"/>
      <c r="BT57" s="251"/>
      <c r="BU57" s="251"/>
      <c r="BV57" s="251"/>
      <c r="BW57" s="251"/>
      <c r="BX57" s="251"/>
      <c r="BY57" s="251"/>
      <c r="BZ57" s="251"/>
      <c r="CA57" s="251"/>
      <c r="CB57" s="251"/>
      <c r="CD57" s="254"/>
    </row>
    <row r="58" spans="2:82"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534">
        <f>IF(AND(F15&lt;&gt;4,F15&lt;&gt;5),0,IF(AU8="○",1,3))</f>
        <v>3</v>
      </c>
      <c r="AI58" s="253"/>
      <c r="AJ58" s="249"/>
      <c r="AK58" s="1017" t="s">
        <v>2199</v>
      </c>
      <c r="AL58" s="1017"/>
      <c r="AM58" s="1017"/>
      <c r="AN58" s="1017"/>
      <c r="AO58" s="1017"/>
      <c r="AP58" s="534">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L58" s="251"/>
      <c r="BN58" s="251"/>
      <c r="BO58" s="251"/>
      <c r="BP58" s="251"/>
      <c r="BQ58" s="251"/>
      <c r="BR58" s="251"/>
      <c r="BS58" s="251"/>
      <c r="BT58" s="251"/>
      <c r="BU58" s="251"/>
      <c r="BV58" s="251"/>
      <c r="BW58" s="251"/>
      <c r="BX58" s="251"/>
      <c r="BY58" s="251"/>
      <c r="BZ58" s="251"/>
      <c r="CA58" s="251"/>
      <c r="CB58" s="251"/>
      <c r="CD58" s="254"/>
    </row>
    <row r="59" spans="2:82"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534">
        <f>IF(AND(F15&lt;&gt;4,F15&lt;&gt;5),0,IF(AV8="○",1,3))</f>
        <v>3</v>
      </c>
      <c r="AI59" s="253"/>
      <c r="AJ59" s="249"/>
      <c r="AK59" s="1017" t="s">
        <v>2200</v>
      </c>
      <c r="AL59" s="1017"/>
      <c r="AM59" s="1017"/>
      <c r="AN59" s="1017"/>
      <c r="AO59" s="1017"/>
      <c r="AP59" s="534">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L59" s="251"/>
      <c r="BN59" s="251"/>
      <c r="BO59" s="251"/>
      <c r="BP59" s="251"/>
      <c r="BQ59" s="251"/>
      <c r="BR59" s="251"/>
      <c r="BS59" s="251"/>
      <c r="BT59" s="251"/>
      <c r="BU59" s="251"/>
      <c r="BV59" s="251"/>
      <c r="BW59" s="251"/>
      <c r="BX59" s="251"/>
      <c r="BY59" s="251"/>
      <c r="BZ59" s="251"/>
      <c r="CA59" s="251"/>
      <c r="CB59" s="251"/>
      <c r="CD59" s="254"/>
    </row>
    <row r="60" spans="2:82"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534">
        <f>IF(AND(F15&lt;&gt;4,F15&lt;&gt;5),0,IF(AW8="○",1,3))</f>
        <v>3</v>
      </c>
      <c r="AI60" s="253"/>
      <c r="AJ60" s="249"/>
      <c r="AK60" s="1017" t="s">
        <v>2201</v>
      </c>
      <c r="AL60" s="1017"/>
      <c r="AM60" s="1017"/>
      <c r="AN60" s="1017"/>
      <c r="AO60" s="1017"/>
      <c r="AP60" s="534">
        <f>IF(AW8="○",1,3)</f>
        <v>3</v>
      </c>
      <c r="AQ60" s="245"/>
      <c r="AR60" s="245"/>
      <c r="AS60" s="1009" t="str">
        <f>IF(OR(AND(Z60=1,AH60=3),AND(Z60=1,AP60=3)),"○","")</f>
        <v/>
      </c>
      <c r="AT60" s="1009"/>
      <c r="AU60" s="1009"/>
      <c r="AV60" s="1009"/>
      <c r="AW60" s="1009" t="str">
        <f>IF(OR(AND(Z60=1,AH60=2),AND(Z60=1,AP60=2)),"○","")</f>
        <v/>
      </c>
      <c r="AX60" s="1009"/>
      <c r="AY60" s="1009"/>
      <c r="AZ60" s="1009"/>
      <c r="BL60" s="251"/>
      <c r="BN60" s="251"/>
      <c r="BO60" s="251"/>
      <c r="BP60" s="251"/>
      <c r="BQ60" s="251"/>
      <c r="BR60" s="251"/>
      <c r="BS60" s="251"/>
      <c r="BT60" s="251"/>
      <c r="BU60" s="251"/>
      <c r="BV60" s="251"/>
      <c r="BW60" s="251"/>
      <c r="BX60" s="251"/>
      <c r="BY60" s="251"/>
      <c r="BZ60" s="251"/>
      <c r="CA60" s="251"/>
      <c r="CB60" s="251"/>
      <c r="CD60" s="254"/>
    </row>
    <row r="61" spans="2:82"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534">
        <f>IF(AND(F15&lt;&gt;4,F15&lt;&gt;5),0,IF(AX8="○",1,2))</f>
        <v>2</v>
      </c>
      <c r="AI61" s="253"/>
      <c r="AJ61" s="249"/>
      <c r="AK61" s="1017" t="s">
        <v>2202</v>
      </c>
      <c r="AL61" s="1017"/>
      <c r="AM61" s="1017"/>
      <c r="AN61" s="1017"/>
      <c r="AO61" s="1017"/>
      <c r="AP61" s="534">
        <f>IF(AX8="○",1,2)</f>
        <v>2</v>
      </c>
      <c r="AQ61" s="245"/>
      <c r="AR61" s="245"/>
      <c r="AS61" s="1008" t="str">
        <f>IF(OR(AND(Z61=1,AH61=2),AND(Z61=1,AP61=2)),"○","")</f>
        <v/>
      </c>
      <c r="AT61" s="1008"/>
      <c r="AU61" s="1008"/>
      <c r="AV61" s="1008"/>
      <c r="AW61" s="1016" t="str">
        <f>IF(OR((AD61-AL61)&lt;0,(AD61-AT61)&lt;0),"!","")</f>
        <v/>
      </c>
      <c r="AX61" s="1016"/>
      <c r="AY61" s="1016"/>
      <c r="AZ61" s="1016"/>
      <c r="BL61" s="251"/>
      <c r="BN61" s="251"/>
      <c r="BO61" s="251"/>
      <c r="BP61" s="251"/>
      <c r="BQ61" s="251"/>
      <c r="BR61" s="251"/>
      <c r="BS61" s="251"/>
      <c r="BT61" s="251"/>
      <c r="BU61" s="251"/>
      <c r="BV61" s="251"/>
      <c r="BW61" s="251"/>
      <c r="BX61" s="251"/>
      <c r="BY61" s="251"/>
      <c r="BZ61" s="251"/>
      <c r="CA61" s="251"/>
      <c r="CB61" s="251"/>
      <c r="CD61" s="254"/>
    </row>
    <row r="62" spans="2:82"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534">
        <f>IF(AND(F15&lt;&gt;4,F15&lt;&gt;5),0,IF(AY8="○",1,2))</f>
        <v>2</v>
      </c>
      <c r="AI62" s="253"/>
      <c r="AJ62" s="249"/>
      <c r="AK62" s="1017" t="s">
        <v>2203</v>
      </c>
      <c r="AL62" s="1017"/>
      <c r="AM62" s="1017"/>
      <c r="AN62" s="1017"/>
      <c r="AO62" s="1017"/>
      <c r="AP62" s="534">
        <f>IF(AY8="○",1,2)</f>
        <v>2</v>
      </c>
      <c r="AQ62" s="245"/>
      <c r="AR62" s="245"/>
      <c r="AS62" s="1008" t="str">
        <f>IF(OR(AND(Z62=1,AH62=2),AND(Z62=1,AP62=2)),"○","")</f>
        <v/>
      </c>
      <c r="AT62" s="1008"/>
      <c r="AU62" s="1008"/>
      <c r="AV62" s="1008"/>
      <c r="AW62" s="1016" t="str">
        <f>IF(OR((AD62-AL62)&lt;0,(AD62-AT62)&lt;0),"!","")</f>
        <v/>
      </c>
      <c r="AX62" s="1016"/>
      <c r="AY62" s="1016"/>
      <c r="AZ62" s="1016"/>
      <c r="BL62" s="251"/>
      <c r="BN62" s="251"/>
      <c r="BO62" s="251"/>
      <c r="BP62" s="251"/>
      <c r="BQ62" s="251"/>
      <c r="BR62" s="251"/>
      <c r="BS62" s="251"/>
      <c r="BT62" s="251"/>
      <c r="BU62" s="251"/>
      <c r="BV62" s="251"/>
      <c r="BW62" s="251"/>
      <c r="BX62" s="251"/>
      <c r="BY62" s="251"/>
      <c r="BZ62" s="251"/>
      <c r="CA62" s="251"/>
      <c r="CB62" s="251"/>
      <c r="CD62" s="254"/>
    </row>
    <row r="63" spans="2:82"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534">
        <f>IF(AND(F15&lt;&gt;4,F15&lt;&gt;5),0,IF(AZ8="○",1,2))</f>
        <v>2</v>
      </c>
      <c r="AI63" s="253"/>
      <c r="AJ63" s="249"/>
      <c r="AK63" s="1008" t="s">
        <v>2204</v>
      </c>
      <c r="AL63" s="1008"/>
      <c r="AM63" s="1008"/>
      <c r="AN63" s="1008"/>
      <c r="AO63" s="1008"/>
      <c r="AP63" s="534">
        <f>IF(AZ8="○",1,2)</f>
        <v>2</v>
      </c>
      <c r="AQ63" s="245"/>
      <c r="AR63" s="245"/>
      <c r="AS63" s="1008" t="str">
        <f>IF(OR(AND(Z63=1,AH63=2),AND(Z63=1,AP63=2)),"○","")</f>
        <v/>
      </c>
      <c r="AT63" s="1008"/>
      <c r="AU63" s="1008"/>
      <c r="AV63" s="1008"/>
      <c r="AW63" s="1016" t="str">
        <f>IF(OR((AD63-AL63)&lt;0,(AD63-AT63)&lt;0),"!","")</f>
        <v/>
      </c>
      <c r="AX63" s="1016"/>
      <c r="AY63" s="1016"/>
      <c r="AZ63" s="1016"/>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8zqLI+y+ca7YnaGFnYaflzWFSJQo6d3xFpKJ4WVIjxpjLR/RaOTIT5wa4Gqxyalh3duFpE6uqzsqPpAVOQb1Lg==" saltValue="IxW4w9bRNSrFdatzCD2Tr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2409</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4"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4"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4"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4"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170">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H57" s="251"/>
      <c r="BJ57" s="251"/>
      <c r="BK57" s="251"/>
      <c r="BL57" s="251"/>
      <c r="BM57" s="251"/>
      <c r="BN57" s="251"/>
      <c r="BO57" s="251"/>
      <c r="BP57" s="251"/>
      <c r="BQ57" s="251"/>
      <c r="BR57" s="251"/>
      <c r="BS57" s="251"/>
      <c r="BT57" s="251"/>
      <c r="BU57" s="251"/>
      <c r="BV57" s="251"/>
      <c r="BW57" s="251"/>
      <c r="BX57" s="251"/>
      <c r="BZ57" s="254"/>
    </row>
    <row r="58" spans="2:84"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H58" s="251"/>
      <c r="BJ58" s="251"/>
      <c r="BK58" s="251"/>
      <c r="BL58" s="251"/>
      <c r="BM58" s="251"/>
      <c r="BN58" s="251"/>
      <c r="BO58" s="251"/>
      <c r="BP58" s="251"/>
      <c r="BQ58" s="251"/>
      <c r="BR58" s="251"/>
      <c r="BS58" s="251"/>
      <c r="BT58" s="251"/>
      <c r="BU58" s="251"/>
      <c r="BV58" s="251"/>
      <c r="BW58" s="251"/>
      <c r="BX58" s="251"/>
      <c r="BZ58" s="254"/>
    </row>
    <row r="59" spans="2:84"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H59" s="251"/>
      <c r="BJ59" s="251"/>
      <c r="BK59" s="251"/>
      <c r="BL59" s="251"/>
      <c r="BM59" s="251"/>
      <c r="BN59" s="251"/>
      <c r="BO59" s="251"/>
      <c r="BP59" s="251"/>
      <c r="BQ59" s="251"/>
      <c r="BR59" s="251"/>
      <c r="BS59" s="251"/>
      <c r="BT59" s="251"/>
      <c r="BU59" s="251"/>
      <c r="BV59" s="251"/>
      <c r="BW59" s="251"/>
      <c r="BX59" s="251"/>
      <c r="BZ59" s="254"/>
    </row>
    <row r="60" spans="2:84"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H60" s="251"/>
      <c r="BJ60" s="251"/>
      <c r="BK60" s="251"/>
      <c r="BL60" s="251"/>
      <c r="BM60" s="251"/>
      <c r="BN60" s="251"/>
      <c r="BO60" s="251"/>
      <c r="BP60" s="251"/>
      <c r="BQ60" s="251"/>
      <c r="BR60" s="251"/>
      <c r="BS60" s="251"/>
      <c r="BT60" s="251"/>
      <c r="BU60" s="251"/>
      <c r="BV60" s="251"/>
      <c r="BW60" s="251"/>
      <c r="BX60" s="251"/>
      <c r="BZ60" s="254"/>
    </row>
    <row r="61" spans="2:84"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H61" s="251"/>
      <c r="BJ61" s="251"/>
      <c r="BK61" s="251"/>
      <c r="BL61" s="251"/>
      <c r="BM61" s="251"/>
      <c r="BN61" s="251"/>
      <c r="BO61" s="251"/>
      <c r="BP61" s="251"/>
      <c r="BQ61" s="251"/>
      <c r="BR61" s="251"/>
      <c r="BS61" s="251"/>
      <c r="BT61" s="251"/>
      <c r="BU61" s="251"/>
      <c r="BV61" s="251"/>
      <c r="BW61" s="251"/>
      <c r="BX61" s="251"/>
      <c r="BZ61" s="254"/>
    </row>
    <row r="62" spans="2:84"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H62" s="251"/>
      <c r="BJ62" s="251"/>
      <c r="BK62" s="251"/>
      <c r="BL62" s="251"/>
      <c r="BM62" s="251"/>
      <c r="BN62" s="251"/>
      <c r="BO62" s="251"/>
      <c r="BP62" s="251"/>
      <c r="BQ62" s="251"/>
      <c r="BR62" s="251"/>
      <c r="BS62" s="251"/>
      <c r="BT62" s="251"/>
      <c r="BU62" s="251"/>
      <c r="BV62" s="251"/>
      <c r="BW62" s="251"/>
      <c r="BX62" s="251"/>
      <c r="BZ62" s="254"/>
    </row>
    <row r="63" spans="2:84"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gJxYG5z3cYymQq0PRo/vaNOT/3mK6StqyrpLz4keh3ZW1xw8A6fBJ+6AV4YFNyEJwMMwV9UwMN6n//bQ1ECqw==" saltValue="7TX2Rm68J1p/KnE2QDoU0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2410</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4"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4"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4"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4"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170">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J57" s="251"/>
      <c r="BL57" s="251"/>
      <c r="BM57" s="251"/>
      <c r="BN57" s="251"/>
      <c r="BO57" s="251"/>
      <c r="BP57" s="251"/>
      <c r="BQ57" s="251"/>
      <c r="BR57" s="251"/>
      <c r="BS57" s="251"/>
      <c r="BT57" s="251"/>
      <c r="BU57" s="251"/>
      <c r="BV57" s="251"/>
      <c r="BW57" s="251"/>
      <c r="BX57" s="251"/>
      <c r="BY57" s="251"/>
      <c r="BZ57" s="251"/>
      <c r="CB57" s="254"/>
    </row>
    <row r="58" spans="2:84"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J58" s="251"/>
      <c r="BL58" s="251"/>
      <c r="BM58" s="251"/>
      <c r="BN58" s="251"/>
      <c r="BO58" s="251"/>
      <c r="BP58" s="251"/>
      <c r="BQ58" s="251"/>
      <c r="BR58" s="251"/>
      <c r="BS58" s="251"/>
      <c r="BT58" s="251"/>
      <c r="BU58" s="251"/>
      <c r="BV58" s="251"/>
      <c r="BW58" s="251"/>
      <c r="BX58" s="251"/>
      <c r="BY58" s="251"/>
      <c r="BZ58" s="251"/>
      <c r="CB58" s="254"/>
    </row>
    <row r="59" spans="2:84"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J59" s="251"/>
      <c r="BL59" s="251"/>
      <c r="BM59" s="251"/>
      <c r="BN59" s="251"/>
      <c r="BO59" s="251"/>
      <c r="BP59" s="251"/>
      <c r="BQ59" s="251"/>
      <c r="BR59" s="251"/>
      <c r="BS59" s="251"/>
      <c r="BT59" s="251"/>
      <c r="BU59" s="251"/>
      <c r="BV59" s="251"/>
      <c r="BW59" s="251"/>
      <c r="BX59" s="251"/>
      <c r="BY59" s="251"/>
      <c r="BZ59" s="251"/>
      <c r="CB59" s="254"/>
    </row>
    <row r="60" spans="2:84"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J60" s="251"/>
      <c r="BL60" s="251"/>
      <c r="BM60" s="251"/>
      <c r="BN60" s="251"/>
      <c r="BO60" s="251"/>
      <c r="BP60" s="251"/>
      <c r="BQ60" s="251"/>
      <c r="BR60" s="251"/>
      <c r="BS60" s="251"/>
      <c r="BT60" s="251"/>
      <c r="BU60" s="251"/>
      <c r="BV60" s="251"/>
      <c r="BW60" s="251"/>
      <c r="BX60" s="251"/>
      <c r="BY60" s="251"/>
      <c r="BZ60" s="251"/>
      <c r="CB60" s="254"/>
    </row>
    <row r="61" spans="2:84"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J61" s="251"/>
      <c r="BL61" s="251"/>
      <c r="BM61" s="251"/>
      <c r="BN61" s="251"/>
      <c r="BO61" s="251"/>
      <c r="BP61" s="251"/>
      <c r="BQ61" s="251"/>
      <c r="BR61" s="251"/>
      <c r="BS61" s="251"/>
      <c r="BT61" s="251"/>
      <c r="BU61" s="251"/>
      <c r="BV61" s="251"/>
      <c r="BW61" s="251"/>
      <c r="BX61" s="251"/>
      <c r="BY61" s="251"/>
      <c r="BZ61" s="251"/>
      <c r="CB61" s="254"/>
    </row>
    <row r="62" spans="2:84"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J62" s="251"/>
      <c r="BL62" s="251"/>
      <c r="BM62" s="251"/>
      <c r="BN62" s="251"/>
      <c r="BO62" s="251"/>
      <c r="BP62" s="251"/>
      <c r="BQ62" s="251"/>
      <c r="BR62" s="251"/>
      <c r="BS62" s="251"/>
      <c r="BT62" s="251"/>
      <c r="BU62" s="251"/>
      <c r="BV62" s="251"/>
      <c r="BW62" s="251"/>
      <c r="BX62" s="251"/>
      <c r="BY62" s="251"/>
      <c r="BZ62" s="251"/>
      <c r="CB62" s="254"/>
    </row>
    <row r="63" spans="2:84"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QoAcbR4iKWQ5D7N5krkP3OeEEy0xoAz6OhD3NWbcd3A7sB6UlVeK6To5biqnQIiUAkheC/j7nbxj3UzrfF5ow==" saltValue="CAykWPFBGS1QxUO2pIT5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2411</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2"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2"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2"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2"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170">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L57" s="251"/>
      <c r="BN57" s="251"/>
      <c r="BO57" s="251"/>
      <c r="BP57" s="251"/>
      <c r="BQ57" s="251"/>
      <c r="BR57" s="251"/>
      <c r="BS57" s="251"/>
      <c r="BT57" s="251"/>
      <c r="BU57" s="251"/>
      <c r="BV57" s="251"/>
      <c r="BW57" s="251"/>
      <c r="BX57" s="251"/>
      <c r="BY57" s="251"/>
      <c r="BZ57" s="251"/>
      <c r="CA57" s="251"/>
      <c r="CB57" s="251"/>
      <c r="CD57" s="254"/>
    </row>
    <row r="58" spans="2:82"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L58" s="251"/>
      <c r="BN58" s="251"/>
      <c r="BO58" s="251"/>
      <c r="BP58" s="251"/>
      <c r="BQ58" s="251"/>
      <c r="BR58" s="251"/>
      <c r="BS58" s="251"/>
      <c r="BT58" s="251"/>
      <c r="BU58" s="251"/>
      <c r="BV58" s="251"/>
      <c r="BW58" s="251"/>
      <c r="BX58" s="251"/>
      <c r="BY58" s="251"/>
      <c r="BZ58" s="251"/>
      <c r="CA58" s="251"/>
      <c r="CB58" s="251"/>
      <c r="CD58" s="254"/>
    </row>
    <row r="59" spans="2:82"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L59" s="251"/>
      <c r="BN59" s="251"/>
      <c r="BO59" s="251"/>
      <c r="BP59" s="251"/>
      <c r="BQ59" s="251"/>
      <c r="BR59" s="251"/>
      <c r="BS59" s="251"/>
      <c r="BT59" s="251"/>
      <c r="BU59" s="251"/>
      <c r="BV59" s="251"/>
      <c r="BW59" s="251"/>
      <c r="BX59" s="251"/>
      <c r="BY59" s="251"/>
      <c r="BZ59" s="251"/>
      <c r="CA59" s="251"/>
      <c r="CB59" s="251"/>
      <c r="CD59" s="254"/>
    </row>
    <row r="60" spans="2:82"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L60" s="251"/>
      <c r="BN60" s="251"/>
      <c r="BO60" s="251"/>
      <c r="BP60" s="251"/>
      <c r="BQ60" s="251"/>
      <c r="BR60" s="251"/>
      <c r="BS60" s="251"/>
      <c r="BT60" s="251"/>
      <c r="BU60" s="251"/>
      <c r="BV60" s="251"/>
      <c r="BW60" s="251"/>
      <c r="BX60" s="251"/>
      <c r="BY60" s="251"/>
      <c r="BZ60" s="251"/>
      <c r="CA60" s="251"/>
      <c r="CB60" s="251"/>
      <c r="CD60" s="254"/>
    </row>
    <row r="61" spans="2:82"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L61" s="251"/>
      <c r="BN61" s="251"/>
      <c r="BO61" s="251"/>
      <c r="BP61" s="251"/>
      <c r="BQ61" s="251"/>
      <c r="BR61" s="251"/>
      <c r="BS61" s="251"/>
      <c r="BT61" s="251"/>
      <c r="BU61" s="251"/>
      <c r="BV61" s="251"/>
      <c r="BW61" s="251"/>
      <c r="BX61" s="251"/>
      <c r="BY61" s="251"/>
      <c r="BZ61" s="251"/>
      <c r="CA61" s="251"/>
      <c r="CB61" s="251"/>
      <c r="CD61" s="254"/>
    </row>
    <row r="62" spans="2:82"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L62" s="251"/>
      <c r="BN62" s="251"/>
      <c r="BO62" s="251"/>
      <c r="BP62" s="251"/>
      <c r="BQ62" s="251"/>
      <c r="BR62" s="251"/>
      <c r="BS62" s="251"/>
      <c r="BT62" s="251"/>
      <c r="BU62" s="251"/>
      <c r="BV62" s="251"/>
      <c r="BW62" s="251"/>
      <c r="BX62" s="251"/>
      <c r="BY62" s="251"/>
      <c r="BZ62" s="251"/>
      <c r="CA62" s="251"/>
      <c r="CB62" s="251"/>
      <c r="CD62" s="254"/>
    </row>
    <row r="63" spans="2:82"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UAakl89BvuMwz8YSJue1VuLXmIoWlX6mU45O+TOHpVuywlEh3f/ZSG0ZNwgbcSKN6EMeyEpSb/rJiyIGG3BXA==" saltValue="VwmVHF9SFrJye5tSWIr5T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2412</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2"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2"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2"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2"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170">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D57" s="251"/>
      <c r="BF57" s="251"/>
      <c r="BG57" s="251"/>
      <c r="BH57" s="251"/>
      <c r="BI57" s="251"/>
      <c r="BJ57" s="251"/>
      <c r="BK57" s="251"/>
      <c r="BL57" s="251"/>
      <c r="BM57" s="251"/>
      <c r="BN57" s="251"/>
      <c r="BO57" s="251"/>
      <c r="BP57" s="251"/>
      <c r="BQ57" s="251"/>
      <c r="BR57" s="251"/>
      <c r="BS57" s="251"/>
      <c r="BT57" s="251"/>
      <c r="BV57" s="254"/>
    </row>
    <row r="58" spans="2:82"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D58" s="251"/>
      <c r="BF58" s="251"/>
      <c r="BG58" s="251"/>
      <c r="BH58" s="251"/>
      <c r="BI58" s="251"/>
      <c r="BJ58" s="251"/>
      <c r="BK58" s="251"/>
      <c r="BL58" s="251"/>
      <c r="BM58" s="251"/>
      <c r="BN58" s="251"/>
      <c r="BO58" s="251"/>
      <c r="BP58" s="251"/>
      <c r="BQ58" s="251"/>
      <c r="BR58" s="251"/>
      <c r="BS58" s="251"/>
      <c r="BT58" s="251"/>
      <c r="BV58" s="254"/>
    </row>
    <row r="59" spans="2:82"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D59" s="251"/>
      <c r="BF59" s="251"/>
      <c r="BG59" s="251"/>
      <c r="BH59" s="251"/>
      <c r="BI59" s="251"/>
      <c r="BJ59" s="251"/>
      <c r="BK59" s="251"/>
      <c r="BL59" s="251"/>
      <c r="BM59" s="251"/>
      <c r="BN59" s="251"/>
      <c r="BO59" s="251"/>
      <c r="BP59" s="251"/>
      <c r="BQ59" s="251"/>
      <c r="BR59" s="251"/>
      <c r="BS59" s="251"/>
      <c r="BT59" s="251"/>
      <c r="BV59" s="254"/>
    </row>
    <row r="60" spans="2:82"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D60" s="251"/>
      <c r="BF60" s="251"/>
      <c r="BG60" s="251"/>
      <c r="BH60" s="251"/>
      <c r="BI60" s="251"/>
      <c r="BJ60" s="251"/>
      <c r="BK60" s="251"/>
      <c r="BL60" s="251"/>
      <c r="BM60" s="251"/>
      <c r="BN60" s="251"/>
      <c r="BO60" s="251"/>
      <c r="BP60" s="251"/>
      <c r="BQ60" s="251"/>
      <c r="BR60" s="251"/>
      <c r="BS60" s="251"/>
      <c r="BT60" s="251"/>
      <c r="BV60" s="254"/>
    </row>
    <row r="61" spans="2:82"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D61" s="251"/>
      <c r="BF61" s="251"/>
      <c r="BG61" s="251"/>
      <c r="BH61" s="251"/>
      <c r="BI61" s="251"/>
      <c r="BJ61" s="251"/>
      <c r="BK61" s="251"/>
      <c r="BL61" s="251"/>
      <c r="BM61" s="251"/>
      <c r="BN61" s="251"/>
      <c r="BO61" s="251"/>
      <c r="BP61" s="251"/>
      <c r="BQ61" s="251"/>
      <c r="BR61" s="251"/>
      <c r="BS61" s="251"/>
      <c r="BT61" s="251"/>
      <c r="BV61" s="254"/>
    </row>
    <row r="62" spans="2:82"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D62" s="251"/>
      <c r="BF62" s="251"/>
      <c r="BG62" s="251"/>
      <c r="BH62" s="251"/>
      <c r="BI62" s="251"/>
      <c r="BJ62" s="251"/>
      <c r="BK62" s="251"/>
      <c r="BL62" s="251"/>
      <c r="BM62" s="251"/>
      <c r="BN62" s="251"/>
      <c r="BO62" s="251"/>
      <c r="BP62" s="251"/>
      <c r="BQ62" s="251"/>
      <c r="BR62" s="251"/>
      <c r="BS62" s="251"/>
      <c r="BT62" s="251"/>
      <c r="BV62" s="254"/>
    </row>
    <row r="63" spans="2:82"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d6KvFhJXoKROzFsTrzioXDgK5taacxzjO+zw+47aSgkwH+AvXUTw8zUQXmZe5GhSixGviGmWGBIwuJ5PG3kWvw==" saltValue="90ZaEg/47gMIhDuWfSrPkw=="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2015-06-05T18:19:34Z</dcterms:modified>
</cp:coreProperties>
</file>