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iw22sv103\SectionData$\100000 上下水道部\100100 経営企画課\1.総務企画係\0_各事業共通\2_決算（経営比較分析表含む）\1-2_経営比較分析表\R4経営比較分析表\R6.2.29_確定 【宮城県市町村課】公営企業に係る経営比較分析表（令和４年度決算）確定版の送付及びホームページへの掲載について\"/>
    </mc:Choice>
  </mc:AlternateContent>
  <xr:revisionPtr revIDLastSave="0" documentId="13_ncr:1_{E1EDD338-DAE6-4E3F-B257-735E045E03D5}" xr6:coauthVersionLast="36" xr6:coauthVersionMax="36" xr10:uidLastSave="{00000000-0000-0000-0000-000000000000}"/>
  <workbookProtection workbookAlgorithmName="SHA-512" workbookHashValue="QIvYBMu5HcGWqeOXWQNzggu59aC3/yOCTGV/Poppr1nVgRM+tI7dkFIuV4ASPdYNa1h9WVoGmVTCH3uAmBhq6Q==" workbookSaltValue="V0zicM+1nFu1Duh5RlkF2A==" workbookSpinCount="100000" lockStructure="1"/>
  <bookViews>
    <workbookView xWindow="0" yWindow="0" windowWidth="26700" windowHeight="127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<sst xmlns="http://schemas.openxmlformats.org/spreadsheetml/2006/main" count="253" uniqueCount="117">
  <si>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</si>
  <si>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</si>
  <si>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</si>
  <si>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</si>
  <si>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</si>
  <si>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</si>
  <si>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</si>
  <si>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</si>
  <si>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</si>
  <si>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</si>
  <si>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</si>
  <si>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</si>
  <si>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</si>
  <si>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</si>
  <si>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</si>
  <si>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</si>
  <si>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</si>
  <si>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</si>
  <si>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</si>
  <si>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</si>
  <si>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</si>
  <si>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</si>
  <si>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</si>
  <si>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</si>
  <si>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</si>
  <si>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</si>
  <si>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</si>
  <si>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</si>
  <si>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</si>
  <si>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</si>
  <si>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</si>
  <si>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</si>
  <si>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</si>
  <si>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</si>
  <si>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</si>
  <si>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</si>
  <si>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</si>
  <si>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</si>
  <si>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</si>
  <si>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</si>
  <si>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</si>
  <si>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</si>
  <si>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</si>
  <si>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</si>
  <si>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</si>
  <si>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</si>
  <si>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</si>
  <si>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</si>
  <si>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</si>
  <si>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</si>
  <si>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</si>
  <si>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</si>
  <si>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</si>
  <si>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</si>
  <si>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</si>
  <si>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</si>
  <si>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</si>
  <si>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</si>
  <si>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</si>
  <si>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</si>
  <si>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</si>
  <si>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</si>
  <si>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</si>
  <si>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</si>
  <si>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</si>
  <si>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</si>
  <si>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</si>
  <si>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</si>
  <si>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</si>
  <si>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</si>
  <si>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</si>
  <si>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</si>
  <si>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</si>
  <si>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</si>
  <si>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</si>
  <si>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</si>
  <si>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</si>
  <si>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</si>
  <si>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</si>
  <si>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</si>
  <si>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</si>
  <si>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</si>
  <si>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</si>
  <si>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</si>
  <si>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</si>
  <si>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</si>
  <si>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</si>
  <si>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</si>
  <si>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</si>
  <si>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</si>
  <si>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</si>
  <si>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</si>
  <si>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</si>
  <si>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</si>
  <si>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</si>
  <si>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</si>
  <si>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</si>
  <si>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</si>
  <si>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</si>
  <si>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</si>
  <si>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</si>
  <si>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</si>
  <si>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</si>
  <si>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</si>
  <si>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</si>
  <si>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</si>
  <si>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</si>
  <si>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</si>
  <si>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</si>
  <si>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</si>
  <si>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</si>
  <si>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</si>
  <si>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</si>
  <si>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</si>
  <si>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処理場であるクリーンセンター長岡の更新時期に合わせて、令和7年度までに公共下水道と統合する予定である。</t>
    <phoneticPr fontId="4"/>
  </si>
  <si>
    <t>【①経常収支比率】
　前年度より6.39％減少し、収支が黒字であることを示す100％を下回り、純損失を計上した。今後も経営改善に向けて使用料収入の確保と維持管理費の削減に努める。
【②累積欠損金比率】
　純損失による欠損金を計上したため、14.30％となった。今後も経営改善に向けて使用料収入の確保と維持管理費の削減に努める。
【③流動比率・④企業債残高対事業規模比率】
　流動比率は類似団体平均を上回るものの、企業債残高対事業規模比率は類似団体平均と比較してかなり高い数値となっている。今後は企業債の新規発行はせず、償還が進むため、数値は改善する見込みである。
　流動比率の改善は、一般会計負担金及び出資金による現金預金の増加が要因である。
　流動比率が100%を下回っているが、流動負債の主なものを占める企業債に対し、一般会計からの繰入金があるため、適切な繰入を受け入れることにより、年度を通しての支払いの問題はない状況である。
【⑤経費回収率・⑥汚水処理原価】
　経費回収率については、0.45％増加したものの100％を大きく下回っており、使用料以外の公費負担により汚水処理費用が賄われている状況にあることがわかる。また、汚水処理原価についても前年度から減少しているが類似団体平均を上回っており、料金改定、維持管理費の削減及び公共下水道との統合等の経営改善を図る必要がある。
【⑦施設利用率】
　類似団体平均を上回ったが、前年度から数値の増減はなく、適切な施設規模の維持に努める。
【⑧水洗化率】
　類似団体平均を上回る数値結果から、水洗化率向上の取組の効果が現れていることが確認できる。今後も継続して適切な汚水処理及び使用料収入の増加を図るため、更なる接続促進に努める。</t>
    <rPh sb="21" eb="23">
      <t>ゲンショウ</t>
    </rPh>
    <rPh sb="43" eb="45">
      <t>シタマワ</t>
    </rPh>
    <rPh sb="47" eb="48">
      <t>ジュン</t>
    </rPh>
    <rPh sb="48" eb="50">
      <t>ソンシツ</t>
    </rPh>
    <rPh sb="51" eb="53">
      <t>ケイジョウ</t>
    </rPh>
    <rPh sb="56" eb="58">
      <t>コンゴ</t>
    </rPh>
    <rPh sb="108" eb="111">
      <t>ケッソンキン</t>
    </rPh>
    <rPh sb="112" eb="114">
      <t>ケイジョウ</t>
    </rPh>
    <rPh sb="130" eb="132">
      <t>コンゴ</t>
    </rPh>
    <rPh sb="133" eb="135">
      <t>ケイエイ</t>
    </rPh>
    <rPh sb="135" eb="137">
      <t>カイゼン</t>
    </rPh>
    <rPh sb="138" eb="139">
      <t>ム</t>
    </rPh>
    <rPh sb="141" eb="144">
      <t>シヨウリョウ</t>
    </rPh>
    <rPh sb="144" eb="146">
      <t>シュウニュウ</t>
    </rPh>
    <rPh sb="147" eb="149">
      <t>カクホ</t>
    </rPh>
    <rPh sb="150" eb="152">
      <t>イジ</t>
    </rPh>
    <rPh sb="152" eb="155">
      <t>カンリヒ</t>
    </rPh>
    <rPh sb="156" eb="158">
      <t>サクゲン</t>
    </rPh>
    <rPh sb="159" eb="160">
      <t>ツト</t>
    </rPh>
    <rPh sb="244" eb="246">
      <t>コンゴ</t>
    </rPh>
    <rPh sb="247" eb="249">
      <t>キギョウ</t>
    </rPh>
    <rPh sb="249" eb="250">
      <t>サイ</t>
    </rPh>
    <rPh sb="251" eb="253">
      <t>シンキ</t>
    </rPh>
    <rPh sb="253" eb="255">
      <t>ハッコウ</t>
    </rPh>
    <rPh sb="259" eb="261">
      <t>ショウカン</t>
    </rPh>
    <rPh sb="262" eb="263">
      <t>スス</t>
    </rPh>
    <rPh sb="267" eb="269">
      <t>スウチ</t>
    </rPh>
    <rPh sb="270" eb="272">
      <t>カイゼン</t>
    </rPh>
    <rPh sb="274" eb="276">
      <t>ミコ</t>
    </rPh>
    <rPh sb="283" eb="285">
      <t>リュウドウ</t>
    </rPh>
    <rPh sb="285" eb="287">
      <t>ヒリツ</t>
    </rPh>
    <rPh sb="288" eb="290">
      <t>カイゼン</t>
    </rPh>
    <rPh sb="292" eb="294">
      <t>イッパン</t>
    </rPh>
    <rPh sb="294" eb="296">
      <t>カイケイ</t>
    </rPh>
    <rPh sb="296" eb="299">
      <t>フタンキン</t>
    </rPh>
    <rPh sb="299" eb="300">
      <t>オヨ</t>
    </rPh>
    <rPh sb="301" eb="304">
      <t>シュッシキン</t>
    </rPh>
    <rPh sb="307" eb="309">
      <t>ゲンキン</t>
    </rPh>
    <rPh sb="309" eb="311">
      <t>ヨキン</t>
    </rPh>
    <rPh sb="312" eb="314">
      <t>ゾウカ</t>
    </rPh>
    <rPh sb="315" eb="317">
      <t>ヨウイン</t>
    </rPh>
    <rPh sb="323" eb="325">
      <t>リュウドウ</t>
    </rPh>
    <rPh sb="325" eb="327">
      <t>ヒリツ</t>
    </rPh>
    <rPh sb="333" eb="335">
      <t>シタマワ</t>
    </rPh>
    <rPh sb="341" eb="343">
      <t>リュウドウ</t>
    </rPh>
    <rPh sb="343" eb="345">
      <t>フサイ</t>
    </rPh>
    <rPh sb="346" eb="347">
      <t>オモ</t>
    </rPh>
    <rPh sb="351" eb="352">
      <t>シ</t>
    </rPh>
    <rPh sb="354" eb="356">
      <t>キギョウ</t>
    </rPh>
    <rPh sb="356" eb="357">
      <t>サイ</t>
    </rPh>
    <rPh sb="358" eb="359">
      <t>タイ</t>
    </rPh>
    <rPh sb="361" eb="363">
      <t>イッパン</t>
    </rPh>
    <rPh sb="363" eb="365">
      <t>カイケイ</t>
    </rPh>
    <rPh sb="368" eb="370">
      <t>クリイレ</t>
    </rPh>
    <rPh sb="370" eb="371">
      <t>キン</t>
    </rPh>
    <rPh sb="377" eb="379">
      <t>テキセツ</t>
    </rPh>
    <rPh sb="380" eb="382">
      <t>クリイレ</t>
    </rPh>
    <rPh sb="383" eb="384">
      <t>ウ</t>
    </rPh>
    <rPh sb="385" eb="386">
      <t>イ</t>
    </rPh>
    <rPh sb="394" eb="396">
      <t>ネンド</t>
    </rPh>
    <rPh sb="397" eb="398">
      <t>トオ</t>
    </rPh>
    <rPh sb="401" eb="403">
      <t>シハラ</t>
    </rPh>
    <rPh sb="405" eb="407">
      <t>モンダイ</t>
    </rPh>
    <rPh sb="410" eb="412">
      <t>ジョウキョウ</t>
    </rPh>
    <rPh sb="451" eb="453">
      <t>ゾウカ</t>
    </rPh>
    <rPh sb="525" eb="528">
      <t>ゼンネンド</t>
    </rPh>
    <rPh sb="530" eb="532">
      <t>ゲンショウ</t>
    </rPh>
    <rPh sb="606" eb="608">
      <t>シタマワ</t>
    </rPh>
    <rPh sb="608" eb="609">
      <t>ウワ</t>
    </rPh>
    <rPh sb="614" eb="617">
      <t>ゼンネンド</t>
    </rPh>
    <rPh sb="619" eb="621">
      <t>スウチ</t>
    </rPh>
    <rPh sb="622" eb="623">
      <t>ゾウ</t>
    </rPh>
    <rPh sb="623" eb="624">
      <t>ゲン</t>
    </rPh>
    <phoneticPr fontId="4"/>
  </si>
  <si>
    <t>　現状では、震災による料金収入の減少、津波により消失した施設の企業債償還により一般会計からの繰入金に大きく依存している状況にある。
　経営状況の的確な把握、分析及び資産の適切な管理を図り、下水道事業全体として策定した経営戦略に基づき、計画的な事業運営を図るとともに、さらなる経営改善に努める。
　なお、汚水処理施設の耐用年数等を考慮して、令和7年度までに公共下水道事業と統合する予定である。</t>
    <rPh sb="72" eb="74">
      <t>テキカク</t>
    </rPh>
    <rPh sb="78" eb="80">
      <t>ブンセキ</t>
    </rPh>
    <rPh sb="94" eb="97">
      <t>ゲスイドウ</t>
    </rPh>
    <rPh sb="97" eb="99">
      <t>ジギョウ</t>
    </rPh>
    <rPh sb="99" eb="101">
      <t>ゼンタイ</t>
    </rPh>
    <rPh sb="104" eb="106">
      <t>サクテイ</t>
    </rPh>
    <rPh sb="110" eb="112">
      <t>センリャク</t>
    </rPh>
    <rPh sb="113" eb="114">
      <t>モト</t>
    </rPh>
    <rPh sb="117" eb="120">
      <t>ケイカクテキ</t>
    </rPh>
    <rPh sb="121" eb="123">
      <t>ジギョウ</t>
    </rPh>
    <rPh sb="123" eb="125">
      <t>ウンエイ</t>
    </rPh>
    <rPh sb="126" eb="12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</si>
</sst>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B57-42CA-BFFB-A2A0C0C731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EB57-42CA-BFFB-A2A0C0C731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71.11</c:v>
                </c:pt>
                <c:pt idx="2">
                  <c:v>71.11</c:v>
                </c:pt>
                <c:pt idx="3">
                  <c:v>60.84</c:v>
                </c:pt>
                <c:pt idx="4">
                  <c:v>60.84</c:v>
                </c:pt>
              </c:numCache>
            </c:numRef>
          </c:val>
          <c:extLst>
            <c:ext xmlns:c16="http://schemas.microsoft.com/office/drawing/2014/chart" uri="{C3380CC4-5D6E-409C-BE32-E72D297353CC}">
              <c16:uniqueId val="{00000000-2D44-4E81-B976-6E77828527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2D44-4E81-B976-6E77828527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90.49</c:v>
                </c:pt>
                <c:pt idx="2">
                  <c:v>90.44</c:v>
                </c:pt>
                <c:pt idx="3">
                  <c:v>90.32</c:v>
                </c:pt>
                <c:pt idx="4">
                  <c:v>90.34</c:v>
                </c:pt>
              </c:numCache>
            </c:numRef>
          </c:val>
          <c:extLst>
            <c:ext xmlns:c16="http://schemas.microsoft.com/office/drawing/2014/chart" uri="{C3380CC4-5D6E-409C-BE32-E72D297353CC}">
              <c16:uniqueId val="{00000000-B749-4132-8651-01D0906DDD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B749-4132-8651-01D0906DDD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138.38</c:v>
                </c:pt>
                <c:pt idx="2">
                  <c:v>99.94</c:v>
                </c:pt>
                <c:pt idx="3">
                  <c:v>104.38</c:v>
                </c:pt>
                <c:pt idx="4">
                  <c:v>97.99</c:v>
                </c:pt>
              </c:numCache>
            </c:numRef>
          </c:val>
          <c:extLst>
            <c:ext xmlns:c16="http://schemas.microsoft.com/office/drawing/2014/chart" uri="{C3380CC4-5D6E-409C-BE32-E72D297353CC}">
              <c16:uniqueId val="{00000000-6392-49E5-8619-C24F4230DA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6392-49E5-8619-C24F4230DA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c:v>
                </c:pt>
                <c:pt idx="2">
                  <c:v>6.58</c:v>
                </c:pt>
                <c:pt idx="3">
                  <c:v>9.76</c:v>
                </c:pt>
                <c:pt idx="4">
                  <c:v>12.69</c:v>
                </c:pt>
              </c:numCache>
            </c:numRef>
          </c:val>
          <c:extLst>
            <c:ext xmlns:c16="http://schemas.microsoft.com/office/drawing/2014/chart" uri="{C3380CC4-5D6E-409C-BE32-E72D297353CC}">
              <c16:uniqueId val="{00000000-6B9B-4FA5-8781-BB4E607205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6B9B-4FA5-8781-BB4E607205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A2-4793-ADEF-7B81AF81BB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8A2-4793-ADEF-7B81AF81BB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0.45</c:v>
                </c:pt>
                <c:pt idx="3">
                  <c:v>0</c:v>
                </c:pt>
                <c:pt idx="4" formatCode="#,##0.00;&quot;△&quot;#,##0.00;&quot;-&quot;">
                  <c:v>14.3</c:v>
                </c:pt>
              </c:numCache>
            </c:numRef>
          </c:val>
          <c:extLst>
            <c:ext xmlns:c16="http://schemas.microsoft.com/office/drawing/2014/chart" uri="{C3380CC4-5D6E-409C-BE32-E72D297353CC}">
              <c16:uniqueId val="{00000000-8A98-40EE-A6D6-A448DFEA64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8A98-40EE-A6D6-A448DFEA64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576.71</c:v>
                </c:pt>
                <c:pt idx="2">
                  <c:v>19.579999999999998</c:v>
                </c:pt>
                <c:pt idx="3">
                  <c:v>18.78</c:v>
                </c:pt>
                <c:pt idx="4">
                  <c:v>83.52</c:v>
                </c:pt>
              </c:numCache>
            </c:numRef>
          </c:val>
          <c:extLst>
            <c:ext xmlns:c16="http://schemas.microsoft.com/office/drawing/2014/chart" uri="{C3380CC4-5D6E-409C-BE32-E72D297353CC}">
              <c16:uniqueId val="{00000000-77FA-4618-86E0-9D68B95CD9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77FA-4618-86E0-9D68B95CD9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2484.75</c:v>
                </c:pt>
                <c:pt idx="2">
                  <c:v>2231.61</c:v>
                </c:pt>
                <c:pt idx="3">
                  <c:v>1881.39</c:v>
                </c:pt>
                <c:pt idx="4">
                  <c:v>1970.23</c:v>
                </c:pt>
              </c:numCache>
            </c:numRef>
          </c:val>
          <c:extLst>
            <c:ext xmlns:c16="http://schemas.microsoft.com/office/drawing/2014/chart" uri="{C3380CC4-5D6E-409C-BE32-E72D297353CC}">
              <c16:uniqueId val="{00000000-68D1-4B52-966B-83885D1B15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68D1-4B52-966B-83885D1B15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57.01</c:v>
                </c:pt>
                <c:pt idx="2">
                  <c:v>23.93</c:v>
                </c:pt>
                <c:pt idx="3">
                  <c:v>43.1</c:v>
                </c:pt>
                <c:pt idx="4">
                  <c:v>43.55</c:v>
                </c:pt>
              </c:numCache>
            </c:numRef>
          </c:val>
          <c:extLst>
            <c:ext xmlns:c16="http://schemas.microsoft.com/office/drawing/2014/chart" uri="{C3380CC4-5D6E-409C-BE32-E72D297353CC}">
              <c16:uniqueId val="{00000000-33C4-4AD0-ADC4-3CAD7433BD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33C4-4AD0-ADC4-3CAD7433BD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257.39</c:v>
                </c:pt>
                <c:pt idx="2">
                  <c:v>610.87</c:v>
                </c:pt>
                <c:pt idx="3">
                  <c:v>339.92</c:v>
                </c:pt>
                <c:pt idx="4">
                  <c:v>334.26</c:v>
                </c:pt>
              </c:numCache>
            </c:numRef>
          </c:val>
          <c:extLst>
            <c:ext xmlns:c16="http://schemas.microsoft.com/office/drawing/2014/chart" uri="{C3380CC4-5D6E-409C-BE32-E72D297353CC}">
              <c16:uniqueId val="{00000000-E0D9-4315-9A89-9DC524CD89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0D9-4315-9A89-9DC524CD89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岩沼市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45">
        <f>データ!S6</f>
        <v>43656</v>
      </c>
      <c r="AM8" s="45"/>
      <c r="AN8" s="45"/>
      <c r="AO8" s="45"/>
      <c r="AP8" s="45"/>
      <c r="AQ8" s="45"/>
      <c r="AR8" s="45"/>
      <c r="AS8" s="45"/>
      <c r="AT8" s="46">
        <f>データ!T6</f>
        <v>60.45</v>
      </c>
      <c r="AU8" s="46"/>
      <c r="AV8" s="46"/>
      <c r="AW8" s="46"/>
      <c r="AX8" s="46"/>
      <c r="AY8" s="46"/>
      <c r="AZ8" s="46"/>
      <c r="BA8" s="46"/>
      <c r="BB8" s="46">
        <f>データ!U6</f>
        <v>722.18</v>
      </c>
      <c r="BC8" s="46"/>
      <c r="BD8" s="46"/>
      <c r="BE8" s="46"/>
      <c r="BF8" s="46"/>
      <c r="BG8" s="46"/>
      <c r="BH8" s="46"/>
      <c r="BI8" s="46"/>
      <c r="BJ8" s="3"/>
      <c r="BK8" s="3"/>
      <c r="BL8" s="68" t="s">
        <v>10</v>
      </c>
      <c r="BM8" s="69"/>
      <c r="BN8" s="70" t="s">
        <v>11</v>
      </c>
      <c r="BO8" s="70"/>
      <c r="BP8" s="70"/>
      <c r="BQ8" s="70"/>
      <c r="BR8" s="70"/>
      <c r="BS8" s="70"/>
      <c r="BT8" s="70"/>
      <c r="BU8" s="70"/>
      <c r="BV8" s="70"/>
      <c r="BW8" s="70"/>
      <c r="BX8" s="70"/>
      <c r="BY8" s="71"/>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67.680000000000007</v>
      </c>
      <c r="J10" s="46"/>
      <c r="K10" s="46"/>
      <c r="L10" s="46"/>
      <c r="M10" s="46"/>
      <c r="N10" s="46"/>
      <c r="O10" s="46"/>
      <c r="P10" s="46">
        <f>データ!P6</f>
        <v>2.29</v>
      </c>
      <c r="Q10" s="46"/>
      <c r="R10" s="46"/>
      <c r="S10" s="46"/>
      <c r="T10" s="46"/>
      <c r="U10" s="46"/>
      <c r="V10" s="46"/>
      <c r="W10" s="46">
        <f>データ!Q6</f>
        <v>93.77</v>
      </c>
      <c r="X10" s="46"/>
      <c r="Y10" s="46"/>
      <c r="Z10" s="46"/>
      <c r="AA10" s="46"/>
      <c r="AB10" s="46"/>
      <c r="AC10" s="46"/>
      <c r="AD10" s="45">
        <f>データ!R6</f>
        <v>2948</v>
      </c>
      <c r="AE10" s="45"/>
      <c r="AF10" s="45"/>
      <c r="AG10" s="45"/>
      <c r="AH10" s="45"/>
      <c r="AI10" s="45"/>
      <c r="AJ10" s="45"/>
      <c r="AK10" s="2"/>
      <c r="AL10" s="45">
        <f>データ!V6</f>
        <v>994</v>
      </c>
      <c r="AM10" s="45"/>
      <c r="AN10" s="45"/>
      <c r="AO10" s="45"/>
      <c r="AP10" s="45"/>
      <c r="AQ10" s="45"/>
      <c r="AR10" s="45"/>
      <c r="AS10" s="45"/>
      <c r="AT10" s="46">
        <f>データ!W6</f>
        <v>1.52</v>
      </c>
      <c r="AU10" s="46"/>
      <c r="AV10" s="46"/>
      <c r="AW10" s="46"/>
      <c r="AX10" s="46"/>
      <c r="AY10" s="46"/>
      <c r="AZ10" s="46"/>
      <c r="BA10" s="46"/>
      <c r="BB10" s="46">
        <f>データ!X6</f>
        <v>653.95000000000005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x8orScwAO8bMybIL/UOikbbLF2qUjIKAhGNcpe8djxE2fatfz6Vmg553kOOIQcAXptlVnhDL3HMxRHXbVZRw==" saltValue="F6Y1h8b+f9lEpi4CdAXR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42111</v>
      </c>
      <c r="D6" s="19">
        <f t="shared" si="3"/>
        <v>46</v>
      </c>
      <c r="E6" s="19">
        <f t="shared" si="3"/>
        <v>17</v>
      </c>
      <c r="F6" s="19">
        <f t="shared" si="3"/>
        <v>5</v>
      </c>
      <c r="G6" s="19">
        <f t="shared" si="3"/>
        <v>0</v>
      </c>
      <c r="H6" s="19" t="str">
        <f t="shared" si="3"/>
        <v>宮城県　岩沼市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67.680000000000007</v>
      </c>
      <c r="P6" s="20">
        <f t="shared" si="3"/>
        <v>2.29</v>
      </c>
      <c r="Q6" s="20">
        <f t="shared" si="3"/>
        <v>93.77</v>
      </c>
      <c r="R6" s="20">
        <f t="shared" si="3"/>
        <v>2948</v>
      </c>
      <c r="S6" s="20">
        <f t="shared" si="3"/>
        <v>43656</v>
      </c>
      <c r="T6" s="20">
        <f t="shared" si="3"/>
        <v>60.45</v>
      </c>
      <c r="U6" s="20">
        <f t="shared" si="3"/>
        <v>722.18</v>
      </c>
      <c r="V6" s="20">
        <f t="shared" si="3"/>
        <v>994</v>
      </c>
      <c r="W6" s="20">
        <f t="shared" si="3"/>
        <v>1.52</v>
      </c>
      <c r="X6" s="20">
        <f t="shared" si="3"/>
        <v>653.95000000000005</v>
      </c>
      <c r="Y6" s="21" t="str">
        <f>IF(Y7="",NA(),Y7)</f>
        <v>-</v>
      </c>
      <c r="Z6" s="21">
        <f t="shared" ref="Z6:AH6" si="4">IF(Z7="",NA(),Z7)</f>
        <v>138.38</v>
      </c>
      <c r="AA6" s="21">
        <f t="shared" si="4"/>
        <v>99.94</v>
      </c>
      <c r="AB6" s="21">
        <f t="shared" si="4"/>
        <v>104.38</v>
      </c>
      <c r="AC6" s="21">
        <f t="shared" si="4"/>
        <v>97.99</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1">
        <f t="shared" si="5"/>
        <v>0.45</v>
      </c>
      <c r="AM6" s="20">
        <f t="shared" si="5"/>
        <v>0</v>
      </c>
      <c r="AN6" s="21">
        <f t="shared" si="5"/>
        <v>14.3</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576.71</v>
      </c>
      <c r="AW6" s="21">
        <f t="shared" si="6"/>
        <v>19.579999999999998</v>
      </c>
      <c r="AX6" s="21">
        <f t="shared" si="6"/>
        <v>18.78</v>
      </c>
      <c r="AY6" s="21">
        <f t="shared" si="6"/>
        <v>83.52</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2484.75</v>
      </c>
      <c r="BH6" s="21">
        <f t="shared" si="7"/>
        <v>2231.61</v>
      </c>
      <c r="BI6" s="21">
        <f t="shared" si="7"/>
        <v>1881.39</v>
      </c>
      <c r="BJ6" s="21">
        <f t="shared" si="7"/>
        <v>1970.23</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57.01</v>
      </c>
      <c r="BS6" s="21">
        <f t="shared" si="8"/>
        <v>23.93</v>
      </c>
      <c r="BT6" s="21">
        <f t="shared" si="8"/>
        <v>43.1</v>
      </c>
      <c r="BU6" s="21">
        <f t="shared" si="8"/>
        <v>43.55</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257.39</v>
      </c>
      <c r="CD6" s="21">
        <f t="shared" si="9"/>
        <v>610.87</v>
      </c>
      <c r="CE6" s="21">
        <f t="shared" si="9"/>
        <v>339.92</v>
      </c>
      <c r="CF6" s="21">
        <f t="shared" si="9"/>
        <v>334.26</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71.11</v>
      </c>
      <c r="CO6" s="21">
        <f t="shared" si="10"/>
        <v>71.11</v>
      </c>
      <c r="CP6" s="21">
        <f t="shared" si="10"/>
        <v>60.84</v>
      </c>
      <c r="CQ6" s="21">
        <f t="shared" si="10"/>
        <v>60.84</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90.49</v>
      </c>
      <c r="CZ6" s="21">
        <f t="shared" si="11"/>
        <v>90.44</v>
      </c>
      <c r="DA6" s="21">
        <f t="shared" si="11"/>
        <v>90.32</v>
      </c>
      <c r="DB6" s="21">
        <f t="shared" si="11"/>
        <v>90.34</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3.5</v>
      </c>
      <c r="DK6" s="21">
        <f t="shared" si="12"/>
        <v>6.58</v>
      </c>
      <c r="DL6" s="21">
        <f t="shared" si="12"/>
        <v>9.76</v>
      </c>
      <c r="DM6" s="21">
        <f t="shared" si="12"/>
        <v>12.69</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42111</v>
      </c>
      <c r="D7" s="23">
        <v>46</v>
      </c>
      <c r="E7" s="23">
        <v>17</v>
      </c>
      <c r="F7" s="23">
        <v>5</v>
      </c>
      <c r="G7" s="23">
        <v>0</v>
      </c>
      <c r="H7" s="23" t="s">
        <v>96</v>
      </c>
      <c r="I7" s="23" t="s">
        <v>97</v>
      </c>
      <c r="J7" s="23" t="s">
        <v>98</v>
      </c>
      <c r="K7" s="23" t="s">
        <v>99</v>
      </c>
      <c r="L7" s="23" t="s">
        <v>100</v>
      </c>
      <c r="M7" s="23" t="s">
        <v>101</v>
      </c>
      <c r="N7" s="24" t="s">
        <v>102</v>
      </c>
      <c r="O7" s="24">
        <v>67.680000000000007</v>
      </c>
      <c r="P7" s="24">
        <v>2.29</v>
      </c>
      <c r="Q7" s="24">
        <v>93.77</v>
      </c>
      <c r="R7" s="24">
        <v>2948</v>
      </c>
      <c r="S7" s="24">
        <v>43656</v>
      </c>
      <c r="T7" s="24">
        <v>60.45</v>
      </c>
      <c r="U7" s="24">
        <v>722.18</v>
      </c>
      <c r="V7" s="24">
        <v>994</v>
      </c>
      <c r="W7" s="24">
        <v>1.52</v>
      </c>
      <c r="X7" s="24">
        <v>653.95000000000005</v>
      </c>
      <c r="Y7" s="24" t="s">
        <v>102</v>
      </c>
      <c r="Z7" s="24">
        <v>138.38</v>
      </c>
      <c r="AA7" s="24">
        <v>99.94</v>
      </c>
      <c r="AB7" s="24">
        <v>104.38</v>
      </c>
      <c r="AC7" s="24">
        <v>97.99</v>
      </c>
      <c r="AD7" s="24" t="s">
        <v>102</v>
      </c>
      <c r="AE7" s="24">
        <v>103.6</v>
      </c>
      <c r="AF7" s="24">
        <v>106.37</v>
      </c>
      <c r="AG7" s="24">
        <v>106.07</v>
      </c>
      <c r="AH7" s="24">
        <v>105.5</v>
      </c>
      <c r="AI7" s="24">
        <v>103.61</v>
      </c>
      <c r="AJ7" s="24" t="s">
        <v>102</v>
      </c>
      <c r="AK7" s="24">
        <v>0</v>
      </c>
      <c r="AL7" s="24">
        <v>0.45</v>
      </c>
      <c r="AM7" s="24">
        <v>0</v>
      </c>
      <c r="AN7" s="24">
        <v>14.3</v>
      </c>
      <c r="AO7" s="24" t="s">
        <v>102</v>
      </c>
      <c r="AP7" s="24">
        <v>193.99</v>
      </c>
      <c r="AQ7" s="24">
        <v>139.02000000000001</v>
      </c>
      <c r="AR7" s="24">
        <v>132.04</v>
      </c>
      <c r="AS7" s="24">
        <v>145.43</v>
      </c>
      <c r="AT7" s="24">
        <v>133.62</v>
      </c>
      <c r="AU7" s="24" t="s">
        <v>102</v>
      </c>
      <c r="AV7" s="24">
        <v>576.71</v>
      </c>
      <c r="AW7" s="24">
        <v>19.579999999999998</v>
      </c>
      <c r="AX7" s="24">
        <v>18.78</v>
      </c>
      <c r="AY7" s="24">
        <v>83.52</v>
      </c>
      <c r="AZ7" s="24" t="s">
        <v>102</v>
      </c>
      <c r="BA7" s="24">
        <v>26.99</v>
      </c>
      <c r="BB7" s="24">
        <v>29.13</v>
      </c>
      <c r="BC7" s="24">
        <v>35.69</v>
      </c>
      <c r="BD7" s="24">
        <v>38.4</v>
      </c>
      <c r="BE7" s="24">
        <v>36.94</v>
      </c>
      <c r="BF7" s="24" t="s">
        <v>102</v>
      </c>
      <c r="BG7" s="24">
        <v>2484.75</v>
      </c>
      <c r="BH7" s="24">
        <v>2231.61</v>
      </c>
      <c r="BI7" s="24">
        <v>1881.39</v>
      </c>
      <c r="BJ7" s="24">
        <v>1970.23</v>
      </c>
      <c r="BK7" s="24" t="s">
        <v>102</v>
      </c>
      <c r="BL7" s="24">
        <v>826.83</v>
      </c>
      <c r="BM7" s="24">
        <v>867.83</v>
      </c>
      <c r="BN7" s="24">
        <v>791.76</v>
      </c>
      <c r="BO7" s="24">
        <v>900.82</v>
      </c>
      <c r="BP7" s="24">
        <v>809.19</v>
      </c>
      <c r="BQ7" s="24" t="s">
        <v>102</v>
      </c>
      <c r="BR7" s="24">
        <v>57.01</v>
      </c>
      <c r="BS7" s="24">
        <v>23.93</v>
      </c>
      <c r="BT7" s="24">
        <v>43.1</v>
      </c>
      <c r="BU7" s="24">
        <v>43.55</v>
      </c>
      <c r="BV7" s="24" t="s">
        <v>102</v>
      </c>
      <c r="BW7" s="24">
        <v>57.31</v>
      </c>
      <c r="BX7" s="24">
        <v>57.08</v>
      </c>
      <c r="BY7" s="24">
        <v>56.26</v>
      </c>
      <c r="BZ7" s="24">
        <v>52.94</v>
      </c>
      <c r="CA7" s="24">
        <v>57.02</v>
      </c>
      <c r="CB7" s="24" t="s">
        <v>102</v>
      </c>
      <c r="CC7" s="24">
        <v>257.39</v>
      </c>
      <c r="CD7" s="24">
        <v>610.87</v>
      </c>
      <c r="CE7" s="24">
        <v>339.92</v>
      </c>
      <c r="CF7" s="24">
        <v>334.26</v>
      </c>
      <c r="CG7" s="24" t="s">
        <v>102</v>
      </c>
      <c r="CH7" s="24">
        <v>273.52</v>
      </c>
      <c r="CI7" s="24">
        <v>274.99</v>
      </c>
      <c r="CJ7" s="24">
        <v>282.08999999999997</v>
      </c>
      <c r="CK7" s="24">
        <v>303.27999999999997</v>
      </c>
      <c r="CL7" s="24">
        <v>273.68</v>
      </c>
      <c r="CM7" s="24" t="s">
        <v>102</v>
      </c>
      <c r="CN7" s="24">
        <v>71.11</v>
      </c>
      <c r="CO7" s="24">
        <v>71.11</v>
      </c>
      <c r="CP7" s="24">
        <v>60.84</v>
      </c>
      <c r="CQ7" s="24">
        <v>60.84</v>
      </c>
      <c r="CR7" s="24" t="s">
        <v>102</v>
      </c>
      <c r="CS7" s="24">
        <v>50.14</v>
      </c>
      <c r="CT7" s="24">
        <v>54.83</v>
      </c>
      <c r="CU7" s="24">
        <v>66.53</v>
      </c>
      <c r="CV7" s="24">
        <v>52.35</v>
      </c>
      <c r="CW7" s="24">
        <v>52.55</v>
      </c>
      <c r="CX7" s="24" t="s">
        <v>102</v>
      </c>
      <c r="CY7" s="24">
        <v>90.49</v>
      </c>
      <c r="CZ7" s="24">
        <v>90.44</v>
      </c>
      <c r="DA7" s="24">
        <v>90.32</v>
      </c>
      <c r="DB7" s="24">
        <v>90.34</v>
      </c>
      <c r="DC7" s="24" t="s">
        <v>102</v>
      </c>
      <c r="DD7" s="24">
        <v>84.98</v>
      </c>
      <c r="DE7" s="24">
        <v>84.7</v>
      </c>
      <c r="DF7" s="24">
        <v>84.67</v>
      </c>
      <c r="DG7" s="24">
        <v>84.39</v>
      </c>
      <c r="DH7" s="24">
        <v>87.3</v>
      </c>
      <c r="DI7" s="24" t="s">
        <v>102</v>
      </c>
      <c r="DJ7" s="24">
        <v>3.5</v>
      </c>
      <c r="DK7" s="24">
        <v>6.58</v>
      </c>
      <c r="DL7" s="24">
        <v>9.76</v>
      </c>
      <c r="DM7" s="24">
        <v>12.69</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2024-02-09T08:03:47Z</cp:lastPrinted>
  <dcterms:created xsi:type="dcterms:W3CDTF">2023-12-12T00:59:52Z</dcterms:created>
  <dcterms:modified xsi:type="dcterms:W3CDTF">2024-03-13T23:55:00Z</dcterms:modified>
  <cp:category/>
</cp:coreProperties>
</file>