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令和02年度　経営比較分析表関係\【R03.02.19受信】【宮城県市町村課　送付・依頼】経営比較分析表（確定版）の送付及びホームページへの掲載について\"/>
    </mc:Choice>
  </mc:AlternateContent>
  <xr:revisionPtr revIDLastSave="0" documentId="8_{BED15922-AABB-4EF7-B04E-C028DD5399E8}" xr6:coauthVersionLast="36" xr6:coauthVersionMax="36" xr10:uidLastSave="{00000000-0000-0000-0000-000000000000}"/>
  <workbookProtection workbookAlgorithmName="SHA-512" workbookHashValue="dXC0uae/6I2f1Y89XtsQYUwmZrGGP+jbSODIaifrcv1a94Zdq5/6YbXE1UeUDYd6XGi4MkUsiqo/a24qJAUTWA==" workbookSaltValue="AswtBiZvh6+1VLkBqorkD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W10" i="4"/>
  <c r="P10" i="4"/>
  <c r="I10" i="4"/>
  <c r="BB8" i="4"/>
  <c r="AT8" i="4"/>
  <c r="AL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<sst xmlns="http://schemas.openxmlformats.org/spreadsheetml/2006/main" count="320" uniqueCount="117">
  <si>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</si>
  <si>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</si>
  <si>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</si>
  <si>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</si>
  <si>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</si>
  <si>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</si>
  <si>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</si>
  <si>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</si>
  <si>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</si>
  <si>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</si>
  <si>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</si>
  <si>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</si>
  <si>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</si>
  <si>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</si>
  <si>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</si>
  <si>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</si>
  <si>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</si>
  <si>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</si>
  <si>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</si>
  <si>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</si>
  <si>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</si>
  <si>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</si>
  <si>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</si>
  <si>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</si>
  <si>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</si>
  <si>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</si>
  <si>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</si>
  <si>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</si>
  <si>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</si>
  <si>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</si>
  <si>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</si>
  <si>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</si>
  <si>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</si>
  <si>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</si>
  <si>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</si>
  <si>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</si>
  <si>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</si>
  <si>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</si>
  <si>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</si>
  <si>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</si>
  <si>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</si>
  <si>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</si>
  <si>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</si>
  <si>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</si>
  <si>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</si>
  <si>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</si>
  <si>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</si>
  <si>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</si>
  <si>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</si>
  <si>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</si>
  <si>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</si>
  <si>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</si>
  <si>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</si>
  <si>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</si>
  <si>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</si>
  <si>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</si>
  <si>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</si>
  <si>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</si>
  <si>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</si>
  <si>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</si>
  <si>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</si>
  <si>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</si>
  <si>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</si>
  <si>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</si>
  <si>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</si>
  <si>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</si>
  <si>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</si>
  <si>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</si>
  <si>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</si>
  <si>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</si>
  <si>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</si>
  <si>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</si>
  <si>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</si>
  <si>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</si>
  <si>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</si>
  <si>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</si>
  <si>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</si>
  <si>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</si>
  <si>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</si>
  <si>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</si>
  <si>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</si>
  <si>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</si>
  <si>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</si>
  <si>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</si>
  <si>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</si>
  <si>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</si>
  <si>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</si>
  <si>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</si>
  <si>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</si>
  <si>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</si>
  <si>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</si>
  <si>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</si>
  <si>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</si>
  <si>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</si>
  <si>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</si>
  <si>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</si>
  <si>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</si>
  <si>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</si>
  <si>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</si>
  <si>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</si>
  <si>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</si>
  <si>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</si>
  <si>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</si>
  <si>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</si>
  <si>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</si>
  <si>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</si>
  <si>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</si>
  <si>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</si>
  <si>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</si>
  <si>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</si>
  <si>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</si>
  <si>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</si>
  <si>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</si>
  <si>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</si>
  <si>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公共下水道事業については、昭和47年より建設に着手、昭和60年1月1日から共用開始し35年が経過している状況である。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phoneticPr fontId="4"/>
  </si>
  <si>
    <t xml:space="preserve">　経常収支比率が100％を超え、企業債残高対事業規模比率及び水洗化率は類似団体平均よりも高水準にあるが、公債費の1/2は一般会計からの繰入金に依存しなければならない状況は、今後も続くと見込まれる。
　平成31年4月1日より地方公営企業法を適用たことにより、事業全体のさらなる経営改善に努めるために、より経営状況の適格な把握及び下水道資産の適切な管理を図り、中長期的な経営計画の策定が重要となる。
</t>
    <rPh sb="1" eb="3">
      <t>ケイジョウ</t>
    </rPh>
    <rPh sb="3" eb="5">
      <t>シュウシ</t>
    </rPh>
    <rPh sb="5" eb="7">
      <t>ヒリツ</t>
    </rPh>
    <rPh sb="13" eb="14">
      <t>コ</t>
    </rPh>
    <phoneticPr fontId="4"/>
  </si>
  <si>
    <t>【全般】
　平成31年4月から地方公営企業法の全部を適用したことにより、過去の実績がないため、類似団体平均値との比較を中心に分析する。
【①経常収支比率】
　単年度の収支が黒字であることを示す100％以上の数値であるものの一般会計繰入金に依存している傾向があるため、更なる使用料収入の確保と維持管理費の削減に努めていく必要がある。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
　類似団体平均値と比較してやや高い数値となっているが、100％を下回っているため、企業債の償還を進めつつ，新規借り入れを抑制していく必要がある。
【④企業債残高対事業規模比率】
　企業債残高対事業規模比率は、類似団体平均より低い水準となっているものの、将来的に事業当初に整備した管渠等の老朽化による改修・布設替の企業債借入の増加が見込まれることから計画的整備が課題となってくる。
【⑤経費回収率】
 類似団体平均値を大きく下回っており、公費負担が高い状況にある。
【⑥汚水処理原価】
　類似団体平均値を大きく上回っていることから、現状を分析し、維持管理費の削減等に努め、経営改善を図る。
【⑧水洗化率】
　類似団体平均値を上回って95.35％と高い数値にあるが、今後も適切な汚水処理及び使用料収入の増加を図るため、更なる接続促進に努める。</t>
    <rPh sb="1" eb="3">
      <t>ゼンパン</t>
    </rPh>
    <rPh sb="6" eb="8">
      <t>ヘイセイ</t>
    </rPh>
    <rPh sb="10" eb="11">
      <t>ネン</t>
    </rPh>
    <rPh sb="12" eb="13">
      <t>ガツ</t>
    </rPh>
    <rPh sb="15" eb="17">
      <t>チホウ</t>
    </rPh>
    <rPh sb="17" eb="19">
      <t>コウエイ</t>
    </rPh>
    <rPh sb="19" eb="21">
      <t>キギョウ</t>
    </rPh>
    <rPh sb="21" eb="22">
      <t>ホウ</t>
    </rPh>
    <rPh sb="23" eb="25">
      <t>ゼンブ</t>
    </rPh>
    <rPh sb="26" eb="28">
      <t>テキヨウ</t>
    </rPh>
    <rPh sb="36" eb="38">
      <t>カコ</t>
    </rPh>
    <rPh sb="39" eb="41">
      <t>ジッセキ</t>
    </rPh>
    <rPh sb="47" eb="49">
      <t>ルイジ</t>
    </rPh>
    <rPh sb="49" eb="51">
      <t>ダンタイ</t>
    </rPh>
    <rPh sb="51" eb="54">
      <t>ヘイキンチ</t>
    </rPh>
    <rPh sb="56" eb="58">
      <t>ヒカク</t>
    </rPh>
    <rPh sb="59" eb="61">
      <t>チュウシン</t>
    </rPh>
    <rPh sb="62" eb="64">
      <t>ブンセキ</t>
    </rPh>
    <rPh sb="70" eb="72">
      <t>ケイジョウ</t>
    </rPh>
    <rPh sb="79" eb="82">
      <t>タンネンド</t>
    </rPh>
    <rPh sb="83" eb="85">
      <t>シュウシ</t>
    </rPh>
    <rPh sb="86" eb="88">
      <t>クロジ</t>
    </rPh>
    <rPh sb="94" eb="95">
      <t>シメ</t>
    </rPh>
    <rPh sb="100" eb="102">
      <t>イジョウ</t>
    </rPh>
    <rPh sb="103" eb="105">
      <t>スウチ</t>
    </rPh>
    <rPh sb="125" eb="127">
      <t>ケイコウ</t>
    </rPh>
    <rPh sb="133" eb="134">
      <t>サラ</t>
    </rPh>
    <rPh sb="214" eb="216">
      <t>リュウドウ</t>
    </rPh>
    <rPh sb="216" eb="218">
      <t>ヒリツ</t>
    </rPh>
    <rPh sb="235" eb="236">
      <t>タカ</t>
    </rPh>
    <rPh sb="252" eb="254">
      <t>シタマワ</t>
    </rPh>
    <rPh sb="397" eb="398">
      <t>ヒク</t>
    </rPh>
    <rPh sb="399" eb="401">
      <t>スイジュン</t>
    </rPh>
    <rPh sb="463" eb="465">
      <t>ルイジ</t>
    </rPh>
    <rPh sb="465" eb="467">
      <t>ダンタイ</t>
    </rPh>
    <rPh sb="467" eb="470">
      <t>ヘイキンチ</t>
    </rPh>
    <rPh sb="471" eb="472">
      <t>オオ</t>
    </rPh>
    <rPh sb="474" eb="476">
      <t>ウワマワ</t>
    </rPh>
    <rPh sb="485" eb="487">
      <t>ゲンジョウ</t>
    </rPh>
    <rPh sb="488" eb="490">
      <t>ブンセキ</t>
    </rPh>
    <rPh sb="492" eb="494">
      <t>イジ</t>
    </rPh>
    <rPh sb="494" eb="496">
      <t>カンリ</t>
    </rPh>
    <rPh sb="496" eb="497">
      <t>ヒ</t>
    </rPh>
    <rPh sb="498" eb="500">
      <t>サクゲン</t>
    </rPh>
    <rPh sb="500" eb="501">
      <t>トウ</t>
    </rPh>
    <rPh sb="502" eb="503">
      <t>ツト</t>
    </rPh>
    <rPh sb="505" eb="507">
      <t>ケイエイ</t>
    </rPh>
    <rPh sb="507" eb="509">
      <t>カイゼン</t>
    </rPh>
    <rPh sb="510" eb="511">
      <t>ハカ</t>
    </rPh>
    <rPh sb="516" eb="519">
      <t>スイセンカ</t>
    </rPh>
    <rPh sb="519" eb="520">
      <t>リツ</t>
    </rPh>
    <rPh sb="523" eb="525">
      <t>ルイジ</t>
    </rPh>
    <rPh sb="525" eb="527">
      <t>ダンタイ</t>
    </rPh>
    <rPh sb="527" eb="530">
      <t>ヘイキンチ</t>
    </rPh>
    <rPh sb="531" eb="533">
      <t>ウワマワ</t>
    </rPh>
    <rPh sb="542" eb="543">
      <t>タカ</t>
    </rPh>
    <rPh sb="544" eb="54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</si>
</sst>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20-4F00-B9E6-6CFF13A5B7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420-4F00-B9E6-6CFF13A5B7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C-4916-9971-8289D3A87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B61C-4916-9971-8289D3A87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95.48</c:v>
                </c:pt>
              </c:numCache>
            </c:numRef>
          </c:val>
          <c:extLst>
            <c:ext xmlns:c16="http://schemas.microsoft.com/office/drawing/2014/chart" uri="{C3380CC4-5D6E-409C-BE32-E72D297353CC}">
              <c16:uniqueId val="{00000000-E0F9-4B5A-93DC-E07BD84062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E0F9-4B5A-93DC-E07BD84062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107.67</c:v>
                </c:pt>
              </c:numCache>
            </c:numRef>
          </c:val>
          <c:extLst>
            <c:ext xmlns:c16="http://schemas.microsoft.com/office/drawing/2014/chart" uri="{C3380CC4-5D6E-409C-BE32-E72D297353CC}">
              <c16:uniqueId val="{00000000-21DB-4027-B307-E8D3FB0378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21DB-4027-B307-E8D3FB0378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2.83</c:v>
                </c:pt>
              </c:numCache>
            </c:numRef>
          </c:val>
          <c:extLst>
            <c:ext xmlns:c16="http://schemas.microsoft.com/office/drawing/2014/chart" uri="{C3380CC4-5D6E-409C-BE32-E72D297353CC}">
              <c16:uniqueId val="{00000000-2C6F-4B60-A760-01FB5E8313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2C6F-4B60-A760-01FB5E8313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7F-4781-82A5-012409A333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CA7F-4781-82A5-012409A333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05-4E37-A1FB-7482445F79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1305-4E37-A1FB-7482445F79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76.34</c:v>
                </c:pt>
              </c:numCache>
            </c:numRef>
          </c:val>
          <c:extLst>
            <c:ext xmlns:c16="http://schemas.microsoft.com/office/drawing/2014/chart" uri="{C3380CC4-5D6E-409C-BE32-E72D297353CC}">
              <c16:uniqueId val="{00000000-E983-4DE2-9A09-C6755E3533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E983-4DE2-9A09-C6755E3533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652.1</c:v>
                </c:pt>
              </c:numCache>
            </c:numRef>
          </c:val>
          <c:extLst>
            <c:ext xmlns:c16="http://schemas.microsoft.com/office/drawing/2014/chart" uri="{C3380CC4-5D6E-409C-BE32-E72D297353CC}">
              <c16:uniqueId val="{00000000-82C0-4486-98CE-AD5F572863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82C0-4486-98CE-AD5F572863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68.83</c:v>
                </c:pt>
              </c:numCache>
            </c:numRef>
          </c:val>
          <c:extLst>
            <c:ext xmlns:c16="http://schemas.microsoft.com/office/drawing/2014/chart" uri="{C3380CC4-5D6E-409C-BE32-E72D297353CC}">
              <c16:uniqueId val="{00000000-16D6-4EA0-AAAF-1C05571BA9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16D6-4EA0-AAAF-1C05571BA9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237.13</c:v>
                </c:pt>
              </c:numCache>
            </c:numRef>
          </c:val>
          <c:extLst>
            <c:ext xmlns:c16="http://schemas.microsoft.com/office/drawing/2014/chart" uri="{C3380CC4-5D6E-409C-BE32-E72D297353CC}">
              <c16:uniqueId val="{00000000-79A2-41AC-B0C2-285436F091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79A2-41AC-B0C2-285436F091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岩沼市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43995</v>
      </c>
      <c r="AM8" s="51"/>
      <c r="AN8" s="51"/>
      <c r="AO8" s="51"/>
      <c r="AP8" s="51"/>
      <c r="AQ8" s="51"/>
      <c r="AR8" s="51"/>
      <c r="AS8" s="51"/>
      <c r="AT8" s="46">
        <f>データ!T6</f>
        <v>60.45</v>
      </c>
      <c r="AU8" s="46"/>
      <c r="AV8" s="46"/>
      <c r="AW8" s="46"/>
      <c r="AX8" s="46"/>
      <c r="AY8" s="46"/>
      <c r="AZ8" s="46"/>
      <c r="BA8" s="46"/>
      <c r="BB8" s="46">
        <f>データ!U6</f>
        <v>727.79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87.49</v>
      </c>
      <c r="J10" s="46"/>
      <c r="K10" s="46"/>
      <c r="L10" s="46"/>
      <c r="M10" s="46"/>
      <c r="N10" s="46"/>
      <c r="O10" s="46"/>
      <c r="P10" s="46">
        <f>データ!P6</f>
        <v>94.65</v>
      </c>
      <c r="Q10" s="46"/>
      <c r="R10" s="46"/>
      <c r="S10" s="46"/>
      <c r="T10" s="46"/>
      <c r="U10" s="46"/>
      <c r="V10" s="46"/>
      <c r="W10" s="46">
        <f>データ!Q6</f>
        <v>92.01</v>
      </c>
      <c r="X10" s="46"/>
      <c r="Y10" s="46"/>
      <c r="Z10" s="46"/>
      <c r="AA10" s="46"/>
      <c r="AB10" s="46"/>
      <c r="AC10" s="46"/>
      <c r="AD10" s="51">
        <f>データ!R6</f>
        <v>2948</v>
      </c>
      <c r="AE10" s="51"/>
      <c r="AF10" s="51"/>
      <c r="AG10" s="51"/>
      <c r="AH10" s="51"/>
      <c r="AI10" s="51"/>
      <c r="AJ10" s="51"/>
      <c r="AK10" s="2"/>
      <c r="AL10" s="51">
        <f>データ!V6</f>
        <v>41531</v>
      </c>
      <c r="AM10" s="51"/>
      <c r="AN10" s="51"/>
      <c r="AO10" s="51"/>
      <c r="AP10" s="51"/>
      <c r="AQ10" s="51"/>
      <c r="AR10" s="51"/>
      <c r="AS10" s="51"/>
      <c r="AT10" s="46">
        <f>データ!W6</f>
        <v>10.39</v>
      </c>
      <c r="AU10" s="46"/>
      <c r="AV10" s="46"/>
      <c r="AW10" s="46"/>
      <c r="AX10" s="46"/>
      <c r="AY10" s="46"/>
      <c r="AZ10" s="46"/>
      <c r="BA10" s="46"/>
      <c r="BB10" s="46">
        <f>データ!X6</f>
        <v>3997.21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xl5NMgYJjqYVnuBSOQ8DjsNu6vimSXFDUvzYrvAmaeXCE5Va+rSGpCp/8vMpPx6lvXgeBEIdwf2cfT10d10pg==" saltValue="2J+I1SoOqmpXdepDm98N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42111</v>
      </c>
      <c r="D6" s="33">
        <f t="shared" si="3"/>
        <v>46</v>
      </c>
      <c r="E6" s="33">
        <f t="shared" si="3"/>
        <v>17</v>
      </c>
      <c r="F6" s="33">
        <f t="shared" si="3"/>
        <v>1</v>
      </c>
      <c r="G6" s="33">
        <f t="shared" si="3"/>
        <v>0</v>
      </c>
      <c r="H6" s="33" t="str">
        <f t="shared" si="3"/>
        <v>宮城県　岩沼市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87.49</v>
      </c>
      <c r="P6" s="34">
        <f t="shared" si="3"/>
        <v>94.65</v>
      </c>
      <c r="Q6" s="34">
        <f t="shared" si="3"/>
        <v>92.01</v>
      </c>
      <c r="R6" s="34">
        <f t="shared" si="3"/>
        <v>2948</v>
      </c>
      <c r="S6" s="34">
        <f t="shared" si="3"/>
        <v>43995</v>
      </c>
      <c r="T6" s="34">
        <f t="shared" si="3"/>
        <v>60.45</v>
      </c>
      <c r="U6" s="34">
        <f t="shared" si="3"/>
        <v>727.79</v>
      </c>
      <c r="V6" s="34">
        <f t="shared" si="3"/>
        <v>41531</v>
      </c>
      <c r="W6" s="34">
        <f t="shared" si="3"/>
        <v>10.39</v>
      </c>
      <c r="X6" s="34">
        <f t="shared" si="3"/>
        <v>3997.21</v>
      </c>
      <c r="Y6" s="35" t="str">
        <f>IF(Y7="",NA(),Y7)</f>
        <v>-</v>
      </c>
      <c r="Z6" s="35" t="str">
        <f t="shared" ref="Z6:AH6" si="4">IF(Z7="",NA(),Z7)</f>
        <v>-</v>
      </c>
      <c r="AA6" s="35" t="str">
        <f t="shared" si="4"/>
        <v>-</v>
      </c>
      <c r="AB6" s="35" t="str">
        <f t="shared" si="4"/>
        <v>-</v>
      </c>
      <c r="AC6" s="35">
        <f t="shared" si="4"/>
        <v>107.67</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76.34</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652.1</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68.83</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237.13</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95.48</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2.83</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42111</v>
      </c>
      <c r="D7" s="37">
        <v>46</v>
      </c>
      <c r="E7" s="37">
        <v>17</v>
      </c>
      <c r="F7" s="37">
        <v>1</v>
      </c>
      <c r="G7" s="37">
        <v>0</v>
      </c>
      <c r="H7" s="37" t="s">
        <v>96</v>
      </c>
      <c r="I7" s="37" t="s">
        <v>97</v>
      </c>
      <c r="J7" s="37" t="s">
        <v>98</v>
      </c>
      <c r="K7" s="37" t="s">
        <v>99</v>
      </c>
      <c r="L7" s="37" t="s">
        <v>100</v>
      </c>
      <c r="M7" s="37" t="s">
        <v>101</v>
      </c>
      <c r="N7" s="38" t="s">
        <v>102</v>
      </c>
      <c r="O7" s="38">
        <v>87.49</v>
      </c>
      <c r="P7" s="38">
        <v>94.65</v>
      </c>
      <c r="Q7" s="38">
        <v>92.01</v>
      </c>
      <c r="R7" s="38">
        <v>2948</v>
      </c>
      <c r="S7" s="38">
        <v>43995</v>
      </c>
      <c r="T7" s="38">
        <v>60.45</v>
      </c>
      <c r="U7" s="38">
        <v>727.79</v>
      </c>
      <c r="V7" s="38">
        <v>41531</v>
      </c>
      <c r="W7" s="38">
        <v>10.39</v>
      </c>
      <c r="X7" s="38">
        <v>3997.21</v>
      </c>
      <c r="Y7" s="38" t="s">
        <v>102</v>
      </c>
      <c r="Z7" s="38" t="s">
        <v>102</v>
      </c>
      <c r="AA7" s="38" t="s">
        <v>102</v>
      </c>
      <c r="AB7" s="38" t="s">
        <v>102</v>
      </c>
      <c r="AC7" s="38">
        <v>107.67</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76.34</v>
      </c>
      <c r="AZ7" s="38" t="s">
        <v>102</v>
      </c>
      <c r="BA7" s="38" t="s">
        <v>102</v>
      </c>
      <c r="BB7" s="38" t="s">
        <v>102</v>
      </c>
      <c r="BC7" s="38" t="s">
        <v>102</v>
      </c>
      <c r="BD7" s="38">
        <v>68.180000000000007</v>
      </c>
      <c r="BE7" s="38">
        <v>69.540000000000006</v>
      </c>
      <c r="BF7" s="38" t="s">
        <v>102</v>
      </c>
      <c r="BG7" s="38" t="s">
        <v>102</v>
      </c>
      <c r="BH7" s="38" t="s">
        <v>102</v>
      </c>
      <c r="BI7" s="38" t="s">
        <v>102</v>
      </c>
      <c r="BJ7" s="38">
        <v>652.1</v>
      </c>
      <c r="BK7" s="38" t="s">
        <v>102</v>
      </c>
      <c r="BL7" s="38" t="s">
        <v>102</v>
      </c>
      <c r="BM7" s="38" t="s">
        <v>102</v>
      </c>
      <c r="BN7" s="38" t="s">
        <v>102</v>
      </c>
      <c r="BO7" s="38">
        <v>847.44</v>
      </c>
      <c r="BP7" s="38">
        <v>682.51</v>
      </c>
      <c r="BQ7" s="38" t="s">
        <v>102</v>
      </c>
      <c r="BR7" s="38" t="s">
        <v>102</v>
      </c>
      <c r="BS7" s="38" t="s">
        <v>102</v>
      </c>
      <c r="BT7" s="38" t="s">
        <v>102</v>
      </c>
      <c r="BU7" s="38">
        <v>68.83</v>
      </c>
      <c r="BV7" s="38" t="s">
        <v>102</v>
      </c>
      <c r="BW7" s="38" t="s">
        <v>102</v>
      </c>
      <c r="BX7" s="38" t="s">
        <v>102</v>
      </c>
      <c r="BY7" s="38" t="s">
        <v>102</v>
      </c>
      <c r="BZ7" s="38">
        <v>94.69</v>
      </c>
      <c r="CA7" s="38">
        <v>100.34</v>
      </c>
      <c r="CB7" s="38" t="s">
        <v>102</v>
      </c>
      <c r="CC7" s="38" t="s">
        <v>102</v>
      </c>
      <c r="CD7" s="38" t="s">
        <v>102</v>
      </c>
      <c r="CE7" s="38" t="s">
        <v>102</v>
      </c>
      <c r="CF7" s="38">
        <v>237.13</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95.48</v>
      </c>
      <c r="DC7" s="38" t="s">
        <v>102</v>
      </c>
      <c r="DD7" s="38" t="s">
        <v>102</v>
      </c>
      <c r="DE7" s="38" t="s">
        <v>102</v>
      </c>
      <c r="DF7" s="38" t="s">
        <v>102</v>
      </c>
      <c r="DG7" s="38">
        <v>92.62</v>
      </c>
      <c r="DH7" s="38">
        <v>95.35</v>
      </c>
      <c r="DI7" s="38" t="s">
        <v>102</v>
      </c>
      <c r="DJ7" s="38" t="s">
        <v>102</v>
      </c>
      <c r="DK7" s="38" t="s">
        <v>102</v>
      </c>
      <c r="DL7" s="38" t="s">
        <v>102</v>
      </c>
      <c r="DM7" s="38">
        <v>2.83</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修一</cp:lastModifiedBy>
  <cp:lastPrinted>2021-01-27T06:39:04Z</cp:lastPrinted>
  <dcterms:created xsi:type="dcterms:W3CDTF">2020-12-04T02:24:26Z</dcterms:created>
  <dcterms:modified xsi:type="dcterms:W3CDTF">2021-02-25T02:55:51Z</dcterms:modified>
  <cp:category/>
</cp:coreProperties>
</file>