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SectionData$\0810 水道事業所\H30総務係\ホームページ\上下水道\7_経営比較分析表\"/>
    </mc:Choice>
  </mc:AlternateContent>
  <workbookProtection workbookPassword="B501" lockStructure="1"/>
  <bookViews>
    <workbookView xWindow="0" yWindow="0" windowWidth="18750" windowHeight="598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Y8" i="4"/>
  <c r="AQ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<sst xmlns="http://schemas.openxmlformats.org/spreadsheetml/2006/main" count="217" uniqueCount="107">
  <si>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</si>
  <si>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</si>
  <si>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</si>
  <si>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</si>
  <si>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</si>
  <si>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</si>
  <si>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</si>
  <si>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</si>
  <si>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</si>
  <si>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</si>
  <si>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</si>
  <si>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</si>
  <si>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</si>
  <si>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</si>
  <si>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</si>
  <si>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</si>
  <si>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</si>
  <si>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</si>
  <si>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</si>
  <si>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</si>
  <si>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</si>
  <si>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</si>
  <si>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</si>
  <si>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</si>
  <si>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</si>
  <si>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</si>
  <si>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</si>
  <si>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</si>
  <si>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</si>
  <si>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</si>
  <si>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</si>
  <si>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</si>
  <si>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</si>
  <si>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</si>
  <si>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</si>
  <si>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</si>
  <si>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</si>
  <si>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</si>
  <si>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</si>
  <si>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</si>
  <si>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</si>
  <si>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</si>
  <si>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</si>
  <si>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</si>
  <si>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</si>
  <si>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</si>
  <si>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</si>
  <si>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</si>
  <si>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</si>
  <si>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</si>
  <si>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</si>
  <si>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</si>
  <si>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</si>
  <si>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</si>
  <si>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</si>
  <si>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</si>
  <si>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</si>
  <si>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</si>
  <si>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</si>
  <si>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</si>
  <si>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</si>
  <si>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</si>
  <si>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</si>
  <si>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</si>
  <si>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</si>
  <si>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</si>
  <si>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</si>
  <si>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</si>
  <si>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</si>
  <si>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</si>
  <si>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</si>
  <si>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</si>
  <si>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</si>
  <si>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</si>
  <si>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</si>
  <si>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</si>
  <si>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</si>
  <si>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</si>
  <si>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</si>
  <si>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</si>
  <si>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</si>
  <si>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</si>
  <si>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</si>
  <si>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</si>
  <si>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</si>
  <si>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</si>
  <si>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</si>
  <si>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</si>
  <si>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</si>
  <si>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</si>
  <si>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</si>
  <si>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</si>
  <si>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</si>
  <si>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岩沼市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</si>
  <si>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</si>
  <si>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</si>
  <si>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</si>
  <si>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</si>
  <si>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</si>
  <si>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</si>
  <si>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</si>
  <si>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</si>
  <si>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</si>
  <si>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</si>
  <si>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当市の水道事業は、管路経年化率が類似団体・全国平均よりも高く、施設の老朽化が進んでいる一方、管路更新率が低い状態である。
　今後、経年化が進むと、漏水事故やそれに伴う断水などの恐れが高まるため、管路更新を計画的かつ、現在よりも高い更新率で行うことで、安全・安心な水が供給できるよう努力していく。</t>
    <rPh sb="1" eb="3">
      <t>トウシ</t>
    </rPh>
    <rPh sb="4" eb="6">
      <t>スイドウ</t>
    </rPh>
    <rPh sb="6" eb="8">
      <t>ジギョウ</t>
    </rPh>
    <rPh sb="10" eb="12">
      <t>カンロ</t>
    </rPh>
    <rPh sb="12" eb="15">
      <t>ケイネンカ</t>
    </rPh>
    <rPh sb="15" eb="16">
      <t>リツ</t>
    </rPh>
    <rPh sb="17" eb="19">
      <t>ルイジ</t>
    </rPh>
    <rPh sb="19" eb="21">
      <t>ダンタイ</t>
    </rPh>
    <rPh sb="22" eb="24">
      <t>ゼンコク</t>
    </rPh>
    <rPh sb="24" eb="26">
      <t>ヘイキン</t>
    </rPh>
    <rPh sb="29" eb="30">
      <t>タカ</t>
    </rPh>
    <rPh sb="32" eb="34">
      <t>シセツ</t>
    </rPh>
    <rPh sb="35" eb="38">
      <t>ロウキュウカ</t>
    </rPh>
    <rPh sb="39" eb="40">
      <t>スス</t>
    </rPh>
    <rPh sb="44" eb="46">
      <t>イッポウ</t>
    </rPh>
    <rPh sb="47" eb="49">
      <t>カンロ</t>
    </rPh>
    <rPh sb="49" eb="51">
      <t>コウシン</t>
    </rPh>
    <rPh sb="51" eb="52">
      <t>リツ</t>
    </rPh>
    <rPh sb="53" eb="54">
      <t>ヒク</t>
    </rPh>
    <rPh sb="55" eb="57">
      <t>ジョウタイ</t>
    </rPh>
    <rPh sb="63" eb="65">
      <t>コンゴ</t>
    </rPh>
    <rPh sb="66" eb="69">
      <t>ケイネンカ</t>
    </rPh>
    <rPh sb="70" eb="71">
      <t>スス</t>
    </rPh>
    <rPh sb="74" eb="76">
      <t>ロウスイ</t>
    </rPh>
    <rPh sb="76" eb="78">
      <t>ジコ</t>
    </rPh>
    <rPh sb="82" eb="83">
      <t>トモナ</t>
    </rPh>
    <rPh sb="84" eb="86">
      <t>ダンスイ</t>
    </rPh>
    <rPh sb="89" eb="90">
      <t>オソ</t>
    </rPh>
    <rPh sb="92" eb="93">
      <t>タカ</t>
    </rPh>
    <rPh sb="98" eb="100">
      <t>カンロ</t>
    </rPh>
    <rPh sb="100" eb="102">
      <t>コウシン</t>
    </rPh>
    <rPh sb="103" eb="106">
      <t>ケイカクテキ</t>
    </rPh>
    <rPh sb="109" eb="111">
      <t>ゲンザイ</t>
    </rPh>
    <rPh sb="114" eb="115">
      <t>タカ</t>
    </rPh>
    <rPh sb="116" eb="118">
      <t>コウシン</t>
    </rPh>
    <rPh sb="118" eb="119">
      <t>リツ</t>
    </rPh>
    <rPh sb="120" eb="121">
      <t>オコナ</t>
    </rPh>
    <rPh sb="126" eb="128">
      <t>アンゼン</t>
    </rPh>
    <rPh sb="129" eb="131">
      <t>アンシン</t>
    </rPh>
    <rPh sb="132" eb="133">
      <t>ミズ</t>
    </rPh>
    <rPh sb="134" eb="136">
      <t>キョウキュウ</t>
    </rPh>
    <rPh sb="141" eb="143">
      <t>ドリョク</t>
    </rPh>
    <phoneticPr fontId="4"/>
  </si>
  <si>
    <t>　経営上の数値は、現時点においてはそれほど深刻な数値となってはいないが、今後、施設や老朽管の更新が増えてくることを考慮すると、将来的に多額の資金が必要となるため、アセットマネジメント等により、管路及び施設の更新と財政の両方を見据えながら、中長期的に安定した事業運営に努めていく。</t>
    <rPh sb="1" eb="3">
      <t>ケイエイ</t>
    </rPh>
    <rPh sb="3" eb="4">
      <t>ジョウ</t>
    </rPh>
    <rPh sb="5" eb="7">
      <t>スウチ</t>
    </rPh>
    <rPh sb="9" eb="12">
      <t>ゲンジテン</t>
    </rPh>
    <rPh sb="21" eb="23">
      <t>シンコク</t>
    </rPh>
    <rPh sb="24" eb="26">
      <t>スウチ</t>
    </rPh>
    <rPh sb="36" eb="38">
      <t>コンゴ</t>
    </rPh>
    <rPh sb="39" eb="41">
      <t>シセツ</t>
    </rPh>
    <rPh sb="42" eb="44">
      <t>ロウキュウ</t>
    </rPh>
    <rPh sb="44" eb="45">
      <t>カン</t>
    </rPh>
    <rPh sb="46" eb="48">
      <t>コウシン</t>
    </rPh>
    <rPh sb="49" eb="50">
      <t>フ</t>
    </rPh>
    <rPh sb="57" eb="59">
      <t>コウリョ</t>
    </rPh>
    <rPh sb="63" eb="66">
      <t>ショウライテキ</t>
    </rPh>
    <rPh sb="67" eb="69">
      <t>タガク</t>
    </rPh>
    <rPh sb="70" eb="72">
      <t>シキン</t>
    </rPh>
    <rPh sb="73" eb="75">
      <t>ヒツヨウ</t>
    </rPh>
    <rPh sb="91" eb="92">
      <t>トウ</t>
    </rPh>
    <rPh sb="96" eb="98">
      <t>カンロ</t>
    </rPh>
    <rPh sb="98" eb="99">
      <t>オヨ</t>
    </rPh>
    <rPh sb="100" eb="102">
      <t>シセツ</t>
    </rPh>
    <rPh sb="103" eb="105">
      <t>コウシン</t>
    </rPh>
    <rPh sb="106" eb="108">
      <t>ザイセイ</t>
    </rPh>
    <rPh sb="109" eb="111">
      <t>リョウホウ</t>
    </rPh>
    <rPh sb="112" eb="114">
      <t>ミス</t>
    </rPh>
    <rPh sb="119" eb="123">
      <t>チュウチョウキテキ</t>
    </rPh>
    <rPh sb="124" eb="126">
      <t>アンテイ</t>
    </rPh>
    <rPh sb="128" eb="130">
      <t>ジギョウ</t>
    </rPh>
    <rPh sb="130" eb="132">
      <t>ウンエイ</t>
    </rPh>
    <rPh sb="133" eb="134">
      <t>ツト</t>
    </rPh>
    <phoneticPr fontId="4"/>
  </si>
  <si>
    <t>　経営成績及び財政状況は正常であり、類似団体と比較しても平均的である。
　企業債残高対給水収益比率は、現在緩やかな減少傾向となっているが、今後、管路更新を行うための企業債借入が増加することが予想され、将来的に更新財源に不足が生じる可能性があるため、長期的な財政見通しに基づく計画的な事業運営に努めていく。
　料金回収率が平成26年度において100%を割っているが、これは放射性物質を含む浄水汚泥の処分関連費用が発生し、費用が大きく増加したことによるものである。
　施設の利用率は平均よりも低い状況となっているが、市内の水需要を仙南・仙塩広域水道からの受水と自己水源（比率は概ね７：３）で賄っていることから、受水量によって、施設利用率が決まってくるものである。また、受水量は県及び受水市町との覚書で5年ごとに定めているものであるため、受水量を減少（＝自己水源分を増加）させて、施設利用率を直ちに改善できるというものではない状況である。
　有収率は、全国平均と同程度で、毎年概ね横ばいで推移しているため、今後も継続した漏水調査などにより、有収率の維持・向上を図るものである。</t>
    <rPh sb="1" eb="3">
      <t>ケイエイ</t>
    </rPh>
    <rPh sb="3" eb="5">
      <t>セイセキ</t>
    </rPh>
    <rPh sb="5" eb="6">
      <t>オヨ</t>
    </rPh>
    <rPh sb="7" eb="9">
      <t>ザイセイ</t>
    </rPh>
    <rPh sb="9" eb="11">
      <t>ジョウキョウ</t>
    </rPh>
    <rPh sb="12" eb="14">
      <t>セイジョウ</t>
    </rPh>
    <rPh sb="18" eb="20">
      <t>ルイジ</t>
    </rPh>
    <rPh sb="20" eb="22">
      <t>ダンタイ</t>
    </rPh>
    <rPh sb="23" eb="25">
      <t>ヒカク</t>
    </rPh>
    <rPh sb="28" eb="31">
      <t>ヘイキンテキ</t>
    </rPh>
    <rPh sb="38" eb="40">
      <t>キギョウ</t>
    </rPh>
    <rPh sb="40" eb="41">
      <t>サイ</t>
    </rPh>
    <rPh sb="41" eb="43">
      <t>ザンダカ</t>
    </rPh>
    <rPh sb="43" eb="44">
      <t>タイ</t>
    </rPh>
    <rPh sb="44" eb="46">
      <t>キュウスイ</t>
    </rPh>
    <rPh sb="46" eb="48">
      <t>シュウエキ</t>
    </rPh>
    <rPh sb="48" eb="50">
      <t>ヒリツ</t>
    </rPh>
    <rPh sb="52" eb="54">
      <t>ゲンザイ</t>
    </rPh>
    <rPh sb="54" eb="55">
      <t>ユル</t>
    </rPh>
    <rPh sb="58" eb="60">
      <t>ゲンショウ</t>
    </rPh>
    <rPh sb="60" eb="62">
      <t>ケイコウ</t>
    </rPh>
    <rPh sb="70" eb="72">
      <t>コンゴ</t>
    </rPh>
    <rPh sb="73" eb="75">
      <t>カンロ</t>
    </rPh>
    <rPh sb="75" eb="77">
      <t>コウシン</t>
    </rPh>
    <rPh sb="78" eb="79">
      <t>オコナ</t>
    </rPh>
    <rPh sb="83" eb="85">
      <t>キギョウ</t>
    </rPh>
    <rPh sb="101" eb="104">
      <t>ショウライテキ</t>
    </rPh>
    <rPh sb="105" eb="107">
      <t>コウシン</t>
    </rPh>
    <rPh sb="107" eb="109">
      <t>ザイゲン</t>
    </rPh>
    <rPh sb="110" eb="112">
      <t>フソク</t>
    </rPh>
    <rPh sb="113" eb="114">
      <t>ショウ</t>
    </rPh>
    <rPh sb="116" eb="119">
      <t>カノウセイ</t>
    </rPh>
    <rPh sb="125" eb="128">
      <t>チョウキテキ</t>
    </rPh>
    <rPh sb="129" eb="131">
      <t>ザイセイ</t>
    </rPh>
    <rPh sb="131" eb="133">
      <t>ミトオ</t>
    </rPh>
    <rPh sb="135" eb="136">
      <t>モト</t>
    </rPh>
    <rPh sb="138" eb="141">
      <t>ケイカクテキ</t>
    </rPh>
    <rPh sb="142" eb="144">
      <t>ジギョウ</t>
    </rPh>
    <rPh sb="144" eb="146">
      <t>ウンエイ</t>
    </rPh>
    <rPh sb="147" eb="148">
      <t>ツト</t>
    </rPh>
    <rPh sb="155" eb="157">
      <t>リョウキン</t>
    </rPh>
    <rPh sb="157" eb="159">
      <t>カイシュウ</t>
    </rPh>
    <rPh sb="159" eb="160">
      <t>リツ</t>
    </rPh>
    <rPh sb="161" eb="163">
      <t>ヘイセイ</t>
    </rPh>
    <rPh sb="165" eb="167">
      <t>ネンド</t>
    </rPh>
    <rPh sb="176" eb="177">
      <t>ワ</t>
    </rPh>
    <rPh sb="186" eb="189">
      <t>ホウシャセイ</t>
    </rPh>
    <rPh sb="189" eb="191">
      <t>ブッシツ</t>
    </rPh>
    <rPh sb="192" eb="193">
      <t>フク</t>
    </rPh>
    <rPh sb="194" eb="196">
      <t>ジョウスイ</t>
    </rPh>
    <rPh sb="196" eb="198">
      <t>オデイ</t>
    </rPh>
    <rPh sb="199" eb="201">
      <t>ショブン</t>
    </rPh>
    <rPh sb="201" eb="203">
      <t>カンレン</t>
    </rPh>
    <rPh sb="203" eb="205">
      <t>ヒヨウ</t>
    </rPh>
    <rPh sb="206" eb="208">
      <t>ハッセイ</t>
    </rPh>
    <rPh sb="210" eb="212">
      <t>ヒヨウ</t>
    </rPh>
    <rPh sb="213" eb="214">
      <t>オオ</t>
    </rPh>
    <rPh sb="216" eb="218">
      <t>ゾウカ</t>
    </rPh>
    <rPh sb="240" eb="242">
      <t>ヘイキン</t>
    </rPh>
    <rPh sb="245" eb="246">
      <t>ヒク</t>
    </rPh>
    <rPh sb="247" eb="249">
      <t>ジョウキョウ</t>
    </rPh>
    <rPh sb="284" eb="286">
      <t>ヒリツ</t>
    </rPh>
    <rPh sb="287" eb="288">
      <t>オオム</t>
    </rPh>
    <rPh sb="318" eb="319">
      <t>キ</t>
    </rPh>
    <rPh sb="338" eb="339">
      <t>オヨ</t>
    </rPh>
    <rPh sb="340" eb="341">
      <t>ジュ</t>
    </rPh>
    <rPh sb="341" eb="342">
      <t>スイ</t>
    </rPh>
    <rPh sb="342" eb="344">
      <t>シチョウ</t>
    </rPh>
    <rPh sb="367" eb="368">
      <t>ジュ</t>
    </rPh>
    <rPh sb="368" eb="370">
      <t>スイリョウ</t>
    </rPh>
    <rPh sb="371" eb="373">
      <t>ゲンショウ</t>
    </rPh>
    <rPh sb="375" eb="377">
      <t>ジコ</t>
    </rPh>
    <rPh sb="377" eb="379">
      <t>スイゲン</t>
    </rPh>
    <rPh sb="379" eb="380">
      <t>ブン</t>
    </rPh>
    <rPh sb="381" eb="383">
      <t>ゾウカ</t>
    </rPh>
    <rPh sb="388" eb="390">
      <t>シセツ</t>
    </rPh>
    <rPh sb="394" eb="395">
      <t>タダ</t>
    </rPh>
    <rPh sb="421" eb="422">
      <t>リツ</t>
    </rPh>
    <rPh sb="424" eb="426">
      <t>ゼンコク</t>
    </rPh>
    <rPh sb="426" eb="428">
      <t>ヘイキン</t>
    </rPh>
    <rPh sb="429" eb="432">
      <t>ドウテイド</t>
    </rPh>
    <rPh sb="472" eb="474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</si>
</sst>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0.69</c:v>
                </c:pt>
                <c:pt idx="2">
                  <c:v>0.52</c:v>
                </c:pt>
                <c:pt idx="3">
                  <c:v>0.56999999999999995</c:v>
                </c:pt>
                <c:pt idx="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52888"/>
        <c:axId val="17245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52888"/>
        <c:axId val="172452104"/>
      </c:lineChart>
      <c:dateAx>
        <c:axId val="17245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452104"/>
        <c:crosses val="autoZero"/>
        <c:auto val="1"/>
        <c:lblOffset val="100"/>
        <c:baseTimeUnit val="years"/>
      </c:dateAx>
      <c:valAx>
        <c:axId val="17245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45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56.3</c:v>
                </c:pt>
                <c:pt idx="1">
                  <c:v>53.5</c:v>
                </c:pt>
                <c:pt idx="2">
                  <c:v>52.52</c:v>
                </c:pt>
                <c:pt idx="3">
                  <c:v>53.68</c:v>
                </c:pt>
                <c:pt idx="4">
                  <c:v>53.54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01256"/>
        <c:axId val="34420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01256"/>
        <c:axId val="344209168"/>
      </c:lineChart>
      <c:dateAx>
        <c:axId val="34370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209168"/>
        <c:crosses val="autoZero"/>
        <c:auto val="1"/>
        <c:lblOffset val="100"/>
        <c:baseTimeUnit val="years"/>
      </c:dateAx>
      <c:valAx>
        <c:axId val="34420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70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89.32</c:v>
                </c:pt>
                <c:pt idx="1">
                  <c:v>76.41</c:v>
                </c:pt>
                <c:pt idx="2">
                  <c:v>88.67</c:v>
                </c:pt>
                <c:pt idx="3">
                  <c:v>88.9</c:v>
                </c:pt>
                <c:pt idx="4">
                  <c:v>88.34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10344"/>
        <c:axId val="34421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0344"/>
        <c:axId val="344210736"/>
      </c:lineChart>
      <c:dateAx>
        <c:axId val="34421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210736"/>
        <c:crosses val="autoZero"/>
        <c:auto val="1"/>
        <c:lblOffset val="100"/>
        <c:baseTimeUnit val="years"/>
      </c:dateAx>
      <c:valAx>
        <c:axId val="34421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210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114.92</c:v>
                </c:pt>
                <c:pt idx="1">
                  <c:v>102.07</c:v>
                </c:pt>
                <c:pt idx="2">
                  <c:v>108.21</c:v>
                </c:pt>
                <c:pt idx="3">
                  <c:v>111.47</c:v>
                </c:pt>
                <c:pt idx="4">
                  <c:v>111.03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50536"/>
        <c:axId val="1724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50536"/>
        <c:axId val="172450144"/>
      </c:lineChart>
      <c:dateAx>
        <c:axId val="172450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450144"/>
        <c:crosses val="autoZero"/>
        <c:auto val="1"/>
        <c:lblOffset val="100"/>
        <c:baseTimeUnit val="years"/>
      </c:dateAx>
      <c:valAx>
        <c:axId val="17245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450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39.01</c:v>
                </c:pt>
                <c:pt idx="2">
                  <c:v>39.85</c:v>
                </c:pt>
                <c:pt idx="3">
                  <c:v>39.630000000000003</c:v>
                </c:pt>
                <c:pt idx="4">
                  <c:v>46.74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698120"/>
        <c:axId val="34369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98120"/>
        <c:axId val="343698512"/>
      </c:lineChart>
      <c:dateAx>
        <c:axId val="34369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3698512"/>
        <c:crosses val="autoZero"/>
        <c:auto val="1"/>
        <c:lblOffset val="100"/>
        <c:baseTimeUnit val="years"/>
      </c:dateAx>
      <c:valAx>
        <c:axId val="34369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69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12.05</c:v>
                </c:pt>
                <c:pt idx="1">
                  <c:v>12.93</c:v>
                </c:pt>
                <c:pt idx="2">
                  <c:v>14.71</c:v>
                </c:pt>
                <c:pt idx="3">
                  <c:v>15.85</c:v>
                </c:pt>
                <c:pt idx="4">
                  <c:v>16.059999999999999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699688"/>
        <c:axId val="34370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99688"/>
        <c:axId val="343700080"/>
      </c:lineChart>
      <c:dateAx>
        <c:axId val="343699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3700080"/>
        <c:crosses val="autoZero"/>
        <c:auto val="1"/>
        <c:lblOffset val="100"/>
        <c:baseTimeUnit val="years"/>
      </c:dateAx>
      <c:valAx>
        <c:axId val="34370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69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62392"/>
        <c:axId val="34436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62392"/>
        <c:axId val="344362784"/>
      </c:lineChart>
      <c:dateAx>
        <c:axId val="344362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362784"/>
        <c:crosses val="autoZero"/>
        <c:auto val="1"/>
        <c:lblOffset val="100"/>
        <c:baseTimeUnit val="years"/>
      </c:dateAx>
      <c:valAx>
        <c:axId val="344362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36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678.07</c:v>
                </c:pt>
                <c:pt idx="1">
                  <c:v>349.61</c:v>
                </c:pt>
                <c:pt idx="2">
                  <c:v>416.53</c:v>
                </c:pt>
                <c:pt idx="3">
                  <c:v>309.23</c:v>
                </c:pt>
                <c:pt idx="4">
                  <c:v>345.01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64352"/>
        <c:axId val="34436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64352"/>
        <c:axId val="344364744"/>
      </c:lineChart>
      <c:dateAx>
        <c:axId val="3443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364744"/>
        <c:crosses val="autoZero"/>
        <c:auto val="1"/>
        <c:lblOffset val="100"/>
        <c:baseTimeUnit val="years"/>
      </c:dateAx>
      <c:valAx>
        <c:axId val="344364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3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251.27</c:v>
                </c:pt>
                <c:pt idx="1">
                  <c:v>303.61</c:v>
                </c:pt>
                <c:pt idx="2">
                  <c:v>250.34</c:v>
                </c:pt>
                <c:pt idx="3">
                  <c:v>243.68</c:v>
                </c:pt>
                <c:pt idx="4">
                  <c:v>233.82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472344"/>
        <c:axId val="34447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72344"/>
        <c:axId val="344472736"/>
      </c:lineChart>
      <c:dateAx>
        <c:axId val="34447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472736"/>
        <c:crosses val="autoZero"/>
        <c:auto val="1"/>
        <c:lblOffset val="100"/>
        <c:baseTimeUnit val="years"/>
      </c:dateAx>
      <c:valAx>
        <c:axId val="3444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47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104.63</c:v>
                </c:pt>
                <c:pt idx="1">
                  <c:v>89.47</c:v>
                </c:pt>
                <c:pt idx="2">
                  <c:v>102.75</c:v>
                </c:pt>
                <c:pt idx="3">
                  <c:v>104.82</c:v>
                </c:pt>
                <c:pt idx="4">
                  <c:v>99.05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62000"/>
        <c:axId val="34436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62000"/>
        <c:axId val="344361608"/>
      </c:lineChart>
      <c:dateAx>
        <c:axId val="34436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361608"/>
        <c:crosses val="autoZero"/>
        <c:auto val="1"/>
        <c:lblOffset val="100"/>
        <c:baseTimeUnit val="years"/>
      </c:dateAx>
      <c:valAx>
        <c:axId val="34436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36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223.65</c:v>
                </c:pt>
                <c:pt idx="1">
                  <c:v>259.94</c:v>
                </c:pt>
                <c:pt idx="2">
                  <c:v>228.52</c:v>
                </c:pt>
                <c:pt idx="3">
                  <c:v>226.08</c:v>
                </c:pt>
                <c:pt idx="4">
                  <c:v>239.69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63960"/>
        <c:axId val="3444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63960"/>
        <c:axId val="344474304"/>
      </c:lineChart>
      <c:dateAx>
        <c:axId val="344363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474304"/>
        <c:crosses val="autoZero"/>
        <c:auto val="1"/>
        <c:lblOffset val="100"/>
        <c:baseTimeUnit val="years"/>
      </c:dateAx>
      <c:valAx>
        <c:axId val="3444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363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N16" zoomScale="70" zoomScaleNormal="7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岩沼市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44071</v>
      </c>
      <c r="AJ8" s="56"/>
      <c r="AK8" s="56"/>
      <c r="AL8" s="56"/>
      <c r="AM8" s="56"/>
      <c r="AN8" s="56"/>
      <c r="AO8" s="56"/>
      <c r="AP8" s="57"/>
      <c r="AQ8" s="47">
        <f>データ!R6</f>
        <v>60.45</v>
      </c>
      <c r="AR8" s="47"/>
      <c r="AS8" s="47"/>
      <c r="AT8" s="47"/>
      <c r="AU8" s="47"/>
      <c r="AV8" s="47"/>
      <c r="AW8" s="47"/>
      <c r="AX8" s="47"/>
      <c r="AY8" s="47">
        <f>データ!S6</f>
        <v>729.05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60.92</v>
      </c>
      <c r="K10" s="47"/>
      <c r="L10" s="47"/>
      <c r="M10" s="47"/>
      <c r="N10" s="47"/>
      <c r="O10" s="47"/>
      <c r="P10" s="47"/>
      <c r="Q10" s="47"/>
      <c r="R10" s="47">
        <f>データ!O6</f>
        <v>99.91</v>
      </c>
      <c r="S10" s="47"/>
      <c r="T10" s="47"/>
      <c r="U10" s="47"/>
      <c r="V10" s="47"/>
      <c r="W10" s="47"/>
      <c r="X10" s="47"/>
      <c r="Y10" s="47"/>
      <c r="Z10" s="78">
        <f>データ!P6</f>
        <v>3326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44018</v>
      </c>
      <c r="AJ10" s="78"/>
      <c r="AK10" s="78"/>
      <c r="AL10" s="78"/>
      <c r="AM10" s="78"/>
      <c r="AN10" s="78"/>
      <c r="AO10" s="78"/>
      <c r="AP10" s="78"/>
      <c r="AQ10" s="47">
        <f>データ!U6</f>
        <v>0.6</v>
      </c>
      <c r="AR10" s="47"/>
      <c r="AS10" s="47"/>
      <c r="AT10" s="47"/>
      <c r="AU10" s="47"/>
      <c r="AV10" s="47"/>
      <c r="AW10" s="47"/>
      <c r="AX10" s="47"/>
      <c r="AY10" s="47">
        <f>データ!V6</f>
        <v>73363.33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104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105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42111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岩沼市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60.92</v>
      </c>
      <c r="O6" s="32">
        <f t="shared" si="3"/>
        <v>99.91</v>
      </c>
      <c r="P6" s="32">
        <f t="shared" si="3"/>
        <v>3326</v>
      </c>
      <c r="Q6" s="32">
        <f t="shared" si="3"/>
        <v>44071</v>
      </c>
      <c r="R6" s="32">
        <f t="shared" si="3"/>
        <v>60.45</v>
      </c>
      <c r="S6" s="32">
        <f t="shared" si="3"/>
        <v>729.05</v>
      </c>
      <c r="T6" s="32">
        <f t="shared" si="3"/>
        <v>44018</v>
      </c>
      <c r="U6" s="32">
        <f t="shared" si="3"/>
        <v>0.6</v>
      </c>
      <c r="V6" s="32">
        <f t="shared" si="3"/>
        <v>73363.33</v>
      </c>
      <c r="W6" s="33">
        <f>IF(W7="",NA(),W7)</f>
        <v>114.92</v>
      </c>
      <c r="X6" s="33">
        <f t="shared" ref="X6:AF6" si="4">IF(X7="",NA(),X7)</f>
        <v>102.07</v>
      </c>
      <c r="Y6" s="33">
        <f t="shared" si="4"/>
        <v>108.21</v>
      </c>
      <c r="Z6" s="33">
        <f t="shared" si="4"/>
        <v>111.47</v>
      </c>
      <c r="AA6" s="33">
        <f t="shared" si="4"/>
        <v>111.03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678.07</v>
      </c>
      <c r="AT6" s="33">
        <f t="shared" ref="AT6:BB6" si="6">IF(AT7="",NA(),AT7)</f>
        <v>349.61</v>
      </c>
      <c r="AU6" s="33">
        <f t="shared" si="6"/>
        <v>416.53</v>
      </c>
      <c r="AV6" s="33">
        <f t="shared" si="6"/>
        <v>309.23</v>
      </c>
      <c r="AW6" s="33">
        <f t="shared" si="6"/>
        <v>345.01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251.27</v>
      </c>
      <c r="BE6" s="33">
        <f t="shared" ref="BE6:BM6" si="7">IF(BE7="",NA(),BE7)</f>
        <v>303.61</v>
      </c>
      <c r="BF6" s="33">
        <f t="shared" si="7"/>
        <v>250.34</v>
      </c>
      <c r="BG6" s="33">
        <f t="shared" si="7"/>
        <v>243.68</v>
      </c>
      <c r="BH6" s="33">
        <f t="shared" si="7"/>
        <v>233.82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104.63</v>
      </c>
      <c r="BP6" s="33">
        <f t="shared" ref="BP6:BX6" si="8">IF(BP7="",NA(),BP7)</f>
        <v>89.47</v>
      </c>
      <c r="BQ6" s="33">
        <f t="shared" si="8"/>
        <v>102.75</v>
      </c>
      <c r="BR6" s="33">
        <f t="shared" si="8"/>
        <v>104.82</v>
      </c>
      <c r="BS6" s="33">
        <f t="shared" si="8"/>
        <v>99.05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223.65</v>
      </c>
      <c r="CA6" s="33">
        <f t="shared" ref="CA6:CI6" si="9">IF(CA7="",NA(),CA7)</f>
        <v>259.94</v>
      </c>
      <c r="CB6" s="33">
        <f t="shared" si="9"/>
        <v>228.52</v>
      </c>
      <c r="CC6" s="33">
        <f t="shared" si="9"/>
        <v>226.08</v>
      </c>
      <c r="CD6" s="33">
        <f t="shared" si="9"/>
        <v>239.69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56.3</v>
      </c>
      <c r="CL6" s="33">
        <f t="shared" ref="CL6:CT6" si="10">IF(CL7="",NA(),CL7)</f>
        <v>53.5</v>
      </c>
      <c r="CM6" s="33">
        <f t="shared" si="10"/>
        <v>52.52</v>
      </c>
      <c r="CN6" s="33">
        <f t="shared" si="10"/>
        <v>53.68</v>
      </c>
      <c r="CO6" s="33">
        <f t="shared" si="10"/>
        <v>53.54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89.32</v>
      </c>
      <c r="CW6" s="33">
        <f t="shared" ref="CW6:DE6" si="11">IF(CW7="",NA(),CW7)</f>
        <v>76.41</v>
      </c>
      <c r="CX6" s="33">
        <f t="shared" si="11"/>
        <v>88.67</v>
      </c>
      <c r="CY6" s="33">
        <f t="shared" si="11"/>
        <v>88.9</v>
      </c>
      <c r="CZ6" s="33">
        <f t="shared" si="11"/>
        <v>88.34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38.520000000000003</v>
      </c>
      <c r="DH6" s="33">
        <f t="shared" ref="DH6:DP6" si="12">IF(DH7="",NA(),DH7)</f>
        <v>39.01</v>
      </c>
      <c r="DI6" s="33">
        <f t="shared" si="12"/>
        <v>39.85</v>
      </c>
      <c r="DJ6" s="33">
        <f t="shared" si="12"/>
        <v>39.630000000000003</v>
      </c>
      <c r="DK6" s="33">
        <f t="shared" si="12"/>
        <v>46.74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3">
        <f>IF(DR7="",NA(),DR7)</f>
        <v>12.05</v>
      </c>
      <c r="DS6" s="33">
        <f t="shared" ref="DS6:EA6" si="13">IF(DS7="",NA(),DS7)</f>
        <v>12.93</v>
      </c>
      <c r="DT6" s="33">
        <f t="shared" si="13"/>
        <v>14.71</v>
      </c>
      <c r="DU6" s="33">
        <f t="shared" si="13"/>
        <v>15.85</v>
      </c>
      <c r="DV6" s="33">
        <f t="shared" si="13"/>
        <v>16.059999999999999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3">
        <f>IF(EC7="",NA(),EC7)</f>
        <v>0.45</v>
      </c>
      <c r="ED6" s="33">
        <f t="shared" ref="ED6:EL6" si="14">IF(ED7="",NA(),ED7)</f>
        <v>0.69</v>
      </c>
      <c r="EE6" s="33">
        <f t="shared" si="14"/>
        <v>0.52</v>
      </c>
      <c r="EF6" s="33">
        <f t="shared" si="14"/>
        <v>0.56999999999999995</v>
      </c>
      <c r="EG6" s="33">
        <f t="shared" si="14"/>
        <v>0.24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42111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60.92</v>
      </c>
      <c r="O7" s="36">
        <v>99.91</v>
      </c>
      <c r="P7" s="36">
        <v>3326</v>
      </c>
      <c r="Q7" s="36">
        <v>44071</v>
      </c>
      <c r="R7" s="36">
        <v>60.45</v>
      </c>
      <c r="S7" s="36">
        <v>729.05</v>
      </c>
      <c r="T7" s="36">
        <v>44018</v>
      </c>
      <c r="U7" s="36">
        <v>0.6</v>
      </c>
      <c r="V7" s="36">
        <v>73363.33</v>
      </c>
      <c r="W7" s="36">
        <v>114.92</v>
      </c>
      <c r="X7" s="36">
        <v>102.07</v>
      </c>
      <c r="Y7" s="36">
        <v>108.21</v>
      </c>
      <c r="Z7" s="36">
        <v>111.47</v>
      </c>
      <c r="AA7" s="36">
        <v>111.03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678.07</v>
      </c>
      <c r="AT7" s="36">
        <v>349.61</v>
      </c>
      <c r="AU7" s="36">
        <v>416.53</v>
      </c>
      <c r="AV7" s="36">
        <v>309.23</v>
      </c>
      <c r="AW7" s="36">
        <v>345.01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251.27</v>
      </c>
      <c r="BE7" s="36">
        <v>303.61</v>
      </c>
      <c r="BF7" s="36">
        <v>250.34</v>
      </c>
      <c r="BG7" s="36">
        <v>243.68</v>
      </c>
      <c r="BH7" s="36">
        <v>233.82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104.63</v>
      </c>
      <c r="BP7" s="36">
        <v>89.47</v>
      </c>
      <c r="BQ7" s="36">
        <v>102.75</v>
      </c>
      <c r="BR7" s="36">
        <v>104.82</v>
      </c>
      <c r="BS7" s="36">
        <v>99.05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223.65</v>
      </c>
      <c r="CA7" s="36">
        <v>259.94</v>
      </c>
      <c r="CB7" s="36">
        <v>228.52</v>
      </c>
      <c r="CC7" s="36">
        <v>226.08</v>
      </c>
      <c r="CD7" s="36">
        <v>239.69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56.3</v>
      </c>
      <c r="CL7" s="36">
        <v>53.5</v>
      </c>
      <c r="CM7" s="36">
        <v>52.52</v>
      </c>
      <c r="CN7" s="36">
        <v>53.68</v>
      </c>
      <c r="CO7" s="36">
        <v>53.54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89.32</v>
      </c>
      <c r="CW7" s="36">
        <v>76.41</v>
      </c>
      <c r="CX7" s="36">
        <v>88.67</v>
      </c>
      <c r="CY7" s="36">
        <v>88.9</v>
      </c>
      <c r="CZ7" s="36">
        <v>88.34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38.520000000000003</v>
      </c>
      <c r="DH7" s="36">
        <v>39.01</v>
      </c>
      <c r="DI7" s="36">
        <v>39.85</v>
      </c>
      <c r="DJ7" s="36">
        <v>39.630000000000003</v>
      </c>
      <c r="DK7" s="36">
        <v>46.74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12.05</v>
      </c>
      <c r="DS7" s="36">
        <v>12.93</v>
      </c>
      <c r="DT7" s="36">
        <v>14.71</v>
      </c>
      <c r="DU7" s="36">
        <v>15.85</v>
      </c>
      <c r="DV7" s="36">
        <v>16.059999999999999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0.45</v>
      </c>
      <c r="ED7" s="36">
        <v>0.69</v>
      </c>
      <c r="EE7" s="36">
        <v>0.52</v>
      </c>
      <c r="EF7" s="36">
        <v>0.56999999999999995</v>
      </c>
      <c r="EG7" s="36">
        <v>0.24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2016-02-18T02:42:09Z</cp:lastPrinted>
  <dcterms:created xsi:type="dcterms:W3CDTF">2016-02-03T07:13:46Z</dcterms:created>
  <dcterms:modified xsi:type="dcterms:W3CDTF">2018-06-15T06:54:11Z</dcterms:modified>
  <cp:category/>
</cp:coreProperties>
</file>